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roxana.tigau\Desktop\2025 ACTE LUCRATE\OMTI\OMTI ACT ADITIONAL NR.1 2025 METROREX\25.03.2025\CU DTF\ANEXE FARA DIRECTORI\"/>
    </mc:Choice>
  </mc:AlternateContent>
  <xr:revisionPtr revIDLastSave="0" documentId="13_ncr:1_{B417D7B7-ED3E-46B6-8561-78827D612497}" xr6:coauthVersionLast="47" xr6:coauthVersionMax="47" xr10:uidLastSave="{00000000-0000-0000-0000-000000000000}"/>
  <bookViews>
    <workbookView xWindow="-120" yWindow="-120" windowWidth="29040" windowHeight="15720" xr2:uid="{00000000-000D-0000-FFFF-FFFF00000000}"/>
  </bookViews>
  <sheets>
    <sheet name="2025"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4" i="1" l="1"/>
  <c r="D34" i="1"/>
  <c r="C34" i="1"/>
  <c r="E27" i="1"/>
  <c r="D27" i="1"/>
  <c r="E21" i="1"/>
  <c r="D21" i="1"/>
  <c r="C21" i="1"/>
  <c r="E15" i="1"/>
  <c r="D15" i="1"/>
  <c r="C15" i="1"/>
  <c r="E26" i="1" l="1"/>
  <c r="E25" i="1" s="1"/>
  <c r="D26" i="1"/>
  <c r="D25" i="1" s="1"/>
  <c r="D14" i="1"/>
  <c r="D13" i="1" s="1"/>
  <c r="C14" i="1"/>
  <c r="E14" i="1"/>
  <c r="E13" i="1" s="1"/>
  <c r="C13" i="1" l="1"/>
  <c r="C27" i="1"/>
  <c r="C26" i="1" s="1"/>
  <c r="C25" i="1" l="1"/>
  <c r="C42" i="1" l="1"/>
  <c r="C43" i="1" l="1"/>
</calcChain>
</file>

<file path=xl/sharedStrings.xml><?xml version="1.0" encoding="utf-8"?>
<sst xmlns="http://schemas.openxmlformats.org/spreadsheetml/2006/main" count="46" uniqueCount="46">
  <si>
    <t xml:space="preserve">  -  mii lei  -</t>
  </si>
  <si>
    <t>Activitatea de operare a metroului (activitatetea de exploatare)</t>
  </si>
  <si>
    <t xml:space="preserve">Activitatea de întreținere/ administrare a infrastructurii </t>
  </si>
  <si>
    <t>Activitatea de investiții – patrimoniu public</t>
  </si>
  <si>
    <t>INDICATORI</t>
  </si>
  <si>
    <t>I</t>
  </si>
  <si>
    <t>A.VENITURI TOTALE (I+II)</t>
  </si>
  <si>
    <t>I.Venituri din exploatare (1+2+3)</t>
  </si>
  <si>
    <t>1.Venituri proprii, din care:</t>
  </si>
  <si>
    <t xml:space="preserve">    -Venituri din activitatea de transport (a.1 x a.2 )</t>
  </si>
  <si>
    <t xml:space="preserve">     a.1. Tarif mediu practicat - lei -</t>
  </si>
  <si>
    <t xml:space="preserve">     a.2. Număr de călători transportați</t>
  </si>
  <si>
    <t xml:space="preserve">    -Venituri din alte activitati</t>
  </si>
  <si>
    <t>2.Venituri aferente costului producției în curs de execuție</t>
  </si>
  <si>
    <t>3.Alte venituri din exploatare, din care:</t>
  </si>
  <si>
    <t xml:space="preserve">     - venituri din subvenţii pentru investiţii</t>
  </si>
  <si>
    <t xml:space="preserve">     - alte venituri din exploatare (recuperări, confecţionări, vânzări active, amenzi penalități)</t>
  </si>
  <si>
    <t>II.Venituri financiare:</t>
  </si>
  <si>
    <t>II</t>
  </si>
  <si>
    <t>B.CHELTUIELI TOTALE (I+II)</t>
  </si>
  <si>
    <t>I. Cheltuieli de exploatare (A+B+C+D+E)</t>
  </si>
  <si>
    <t>A. CHELTUIELI CU BUNURI ȘI SERVICII, din care:</t>
  </si>
  <si>
    <t>1.Cheltuieli privind stocurile</t>
  </si>
  <si>
    <t>2.Cheltuieli privind serviciile executate de terți, din care:</t>
  </si>
  <si>
    <t xml:space="preserve">             -servicii de mentenanță a materialului rulant</t>
  </si>
  <si>
    <t>3.Cheltuieli cu alte  servicii executate de terti</t>
  </si>
  <si>
    <t>B. CHELTUIELI CU IMPOZITE ȘI TAXE ȘI VĂRSĂMINTE ASIMILATE</t>
  </si>
  <si>
    <r>
      <rPr>
        <b/>
        <sz val="10"/>
        <color indexed="8"/>
        <rFont val="Arial"/>
        <family val="2"/>
      </rPr>
      <t>C.</t>
    </r>
    <r>
      <rPr>
        <sz val="10"/>
        <color indexed="8"/>
        <rFont val="Arial"/>
        <family val="2"/>
      </rPr>
      <t xml:space="preserve"> </t>
    </r>
    <r>
      <rPr>
        <b/>
        <sz val="10"/>
        <color indexed="8"/>
        <rFont val="Arial"/>
        <family val="2"/>
      </rPr>
      <t>CHELTUIELI CU PERSONALUL</t>
    </r>
  </si>
  <si>
    <t>D. ALTE CHELTUIELI DE EXPLOATARE, din care:</t>
  </si>
  <si>
    <t xml:space="preserve">      -cheltuieli cu majorări și penalități</t>
  </si>
  <si>
    <t xml:space="preserve">      -cheltuieli privind activele imobilizate</t>
  </si>
  <si>
    <t xml:space="preserve">      -cheltuieli cu amortizarea imobilizarilor corporale și necorporale</t>
  </si>
  <si>
    <t xml:space="preserve">      -cheltuieli cu ajustări și deprecieri pentru pierdere de valoare și provizioane</t>
  </si>
  <si>
    <t xml:space="preserve">      -alte cheltuieli </t>
  </si>
  <si>
    <t>II.Cheltuieli financiare</t>
  </si>
  <si>
    <t>III</t>
  </si>
  <si>
    <t>Rezultat brut</t>
  </si>
  <si>
    <t>IV</t>
  </si>
  <si>
    <t>Notă: Valorile cuprinse în anexă nu conțin T.V.A.</t>
  </si>
  <si>
    <t>Separarea activităților contabile ale Metrorex S.A., aferente cheltuielilor și veniturilor, 
distinct pe activitatea de operare a metroului, pe activitatea de întreținere/administrare a infrastructurii 
și pe activitatea de investiții – patrimoniu public
pentru anul 2025</t>
  </si>
  <si>
    <t xml:space="preserve">Compensația pentru efectuarea Obligațiilor de serviciu public, inclusiv diferențe de tarif (Cheltuieli eligibile– Venituri obținute de Operator în legătură cu prestarea serviciului de transport public de călători cu metroul), din care: </t>
  </si>
  <si>
    <t xml:space="preserve">     b) diferențe de tarif cuvenite operatorului</t>
  </si>
  <si>
    <t xml:space="preserve">     a) subvenție/compensație pentru transport călători cu metroul</t>
  </si>
  <si>
    <t xml:space="preserve">la Actul adițional nr. 1/2025      </t>
  </si>
  <si>
    <t>(Anexa nr. 7a la contract)</t>
  </si>
  <si>
    <t xml:space="preserve">Anexa nr. 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</si>
</sst>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20" x14ac:knownFonts="1">
    <font>
      <sz val="11"/>
      <color theme="1"/>
      <name val="Calibri"/>
      <family val="2"/>
      <charset val="238"/>
      <scheme val="minor"/>
    </font>
    <font>
      <b/>
      <sz val="11"/>
      <color theme="1"/>
      <name val="Calibri"/>
      <family val="2"/>
      <charset val="238"/>
      <scheme val="minor"/>
    </font>
    <font>
      <b/>
      <sz val="10"/>
      <name val="Arial"/>
      <family val="2"/>
      <charset val="238"/>
    </font>
    <font>
      <b/>
      <sz val="12"/>
      <color theme="1"/>
      <name val="Times New Roman"/>
      <family val="1"/>
      <charset val="238"/>
    </font>
    <font>
      <b/>
      <sz val="12"/>
      <color theme="1"/>
      <name val="Arial"/>
      <family val="2"/>
      <charset val="238"/>
    </font>
    <font>
      <b/>
      <sz val="12"/>
      <color theme="1"/>
      <name val="Times New Roman"/>
      <family val="1"/>
    </font>
    <font>
      <b/>
      <sz val="10"/>
      <color indexed="8"/>
      <name val="Arial"/>
      <family val="2"/>
      <charset val="238"/>
    </font>
    <font>
      <b/>
      <sz val="10"/>
      <color theme="1"/>
      <name val="Arial"/>
      <family val="2"/>
      <charset val="238"/>
    </font>
    <font>
      <sz val="10"/>
      <color indexed="8"/>
      <name val="Arial"/>
      <family val="2"/>
      <charset val="238"/>
    </font>
    <font>
      <sz val="10"/>
      <name val="Arial"/>
      <family val="2"/>
    </font>
    <font>
      <b/>
      <sz val="10"/>
      <color indexed="8"/>
      <name val="Arial"/>
      <family val="2"/>
    </font>
    <font>
      <sz val="10"/>
      <color indexed="8"/>
      <name val="Arial"/>
      <family val="2"/>
    </font>
    <font>
      <i/>
      <sz val="10"/>
      <color theme="1"/>
      <name val="Arial"/>
      <family val="2"/>
    </font>
    <font>
      <i/>
      <sz val="10"/>
      <color indexed="8"/>
      <name val="Arial"/>
      <family val="2"/>
      <charset val="238"/>
    </font>
    <font>
      <sz val="10"/>
      <name val="Arial"/>
      <family val="2"/>
      <charset val="238"/>
    </font>
    <font>
      <b/>
      <i/>
      <sz val="10"/>
      <color indexed="8"/>
      <name val="Arial"/>
      <family val="2"/>
    </font>
    <font>
      <b/>
      <i/>
      <sz val="10"/>
      <color indexed="8"/>
      <name val="Arial"/>
      <family val="2"/>
      <charset val="238"/>
    </font>
    <font>
      <sz val="10"/>
      <color theme="1"/>
      <name val="Arial"/>
      <family val="2"/>
      <charset val="238"/>
    </font>
    <font>
      <sz val="12"/>
      <color theme="1"/>
      <name val="Times New Roman"/>
      <family val="1"/>
    </font>
    <font>
      <b/>
      <sz val="11"/>
      <color theme="1"/>
      <name val="Arial"/>
      <family val="2"/>
    </font>
  </fonts>
  <fills count="3">
    <fill>
      <patternFill patternType="none"/>
    </fill>
    <fill>
      <patternFill patternType="gray125"/>
    </fill>
    <fill>
      <patternFill patternType="solid">
        <fgColor theme="0"/>
        <bgColor indexed="64"/>
      </patternFill>
    </fill>
  </fills>
  <borders count="1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9" fillId="0" borderId="0"/>
    <xf numFmtId="0" fontId="9" fillId="0" borderId="0"/>
    <xf numFmtId="0" fontId="14" fillId="0" borderId="0"/>
  </cellStyleXfs>
  <cellXfs count="67">
    <xf numFmtId="0" fontId="0" fillId="0" borderId="0" xfId="0"/>
    <xf numFmtId="0" fontId="0" fillId="2" borderId="0" xfId="0" applyFill="1"/>
    <xf numFmtId="0" fontId="2" fillId="0" borderId="0" xfId="0" applyFont="1"/>
    <xf numFmtId="0" fontId="5" fillId="0" borderId="0" xfId="0" applyFont="1" applyAlignment="1">
      <alignment horizontal="center"/>
    </xf>
    <xf numFmtId="0" fontId="0" fillId="2" borderId="0" xfId="0" applyFill="1" applyAlignment="1">
      <alignment horizontal="right"/>
    </xf>
    <xf numFmtId="3" fontId="6" fillId="2" borderId="1" xfId="0" applyNumberFormat="1" applyFont="1" applyFill="1" applyBorder="1" applyAlignment="1">
      <alignment horizontal="center"/>
    </xf>
    <xf numFmtId="0" fontId="2" fillId="2" borderId="2" xfId="0" applyFont="1" applyFill="1" applyBorder="1" applyAlignment="1">
      <alignment horizontal="center"/>
    </xf>
    <xf numFmtId="164" fontId="2" fillId="2" borderId="2" xfId="0" applyNumberFormat="1" applyFont="1" applyFill="1" applyBorder="1" applyAlignment="1">
      <alignment horizontal="center"/>
    </xf>
    <xf numFmtId="0" fontId="8" fillId="2" borderId="4" xfId="0" applyFont="1" applyFill="1" applyBorder="1" applyAlignment="1">
      <alignment horizontal="center"/>
    </xf>
    <xf numFmtId="3" fontId="6" fillId="2" borderId="5" xfId="0" applyNumberFormat="1" applyFont="1" applyFill="1" applyBorder="1"/>
    <xf numFmtId="4" fontId="10" fillId="2" borderId="6" xfId="1" applyNumberFormat="1" applyFont="1" applyFill="1" applyBorder="1"/>
    <xf numFmtId="4" fontId="0" fillId="0" borderId="0" xfId="0" applyNumberFormat="1"/>
    <xf numFmtId="3" fontId="8" fillId="2" borderId="7" xfId="0" applyNumberFormat="1" applyFont="1" applyFill="1" applyBorder="1"/>
    <xf numFmtId="4" fontId="11" fillId="2" borderId="7" xfId="1" applyNumberFormat="1" applyFont="1" applyFill="1" applyBorder="1"/>
    <xf numFmtId="3" fontId="6" fillId="2" borderId="8" xfId="0" applyNumberFormat="1" applyFont="1" applyFill="1" applyBorder="1"/>
    <xf numFmtId="4" fontId="6" fillId="2" borderId="7" xfId="0" applyNumberFormat="1" applyFont="1" applyFill="1" applyBorder="1"/>
    <xf numFmtId="3" fontId="8" fillId="2" borderId="8" xfId="0" applyNumberFormat="1" applyFont="1" applyFill="1" applyBorder="1"/>
    <xf numFmtId="3" fontId="13" fillId="2" borderId="8" xfId="0" applyNumberFormat="1" applyFont="1" applyFill="1" applyBorder="1"/>
    <xf numFmtId="3" fontId="13" fillId="2" borderId="8" xfId="0" applyNumberFormat="1" applyFont="1" applyFill="1" applyBorder="1" applyAlignment="1">
      <alignment vertical="center" wrapText="1"/>
    </xf>
    <xf numFmtId="3" fontId="6" fillId="2" borderId="7" xfId="0" applyNumberFormat="1" applyFont="1" applyFill="1" applyBorder="1"/>
    <xf numFmtId="3" fontId="6" fillId="2" borderId="6" xfId="0" applyNumberFormat="1" applyFont="1" applyFill="1" applyBorder="1"/>
    <xf numFmtId="3" fontId="15" fillId="2" borderId="7" xfId="0" applyNumberFormat="1" applyFont="1" applyFill="1" applyBorder="1"/>
    <xf numFmtId="3" fontId="16" fillId="2" borderId="7" xfId="0" applyNumberFormat="1" applyFont="1" applyFill="1" applyBorder="1"/>
    <xf numFmtId="3" fontId="15" fillId="2" borderId="8" xfId="0" applyNumberFormat="1" applyFont="1" applyFill="1" applyBorder="1"/>
    <xf numFmtId="3" fontId="11" fillId="2" borderId="7" xfId="0" applyNumberFormat="1" applyFont="1" applyFill="1" applyBorder="1"/>
    <xf numFmtId="3" fontId="10" fillId="2" borderId="7" xfId="0" applyNumberFormat="1" applyFont="1" applyFill="1" applyBorder="1"/>
    <xf numFmtId="0" fontId="1" fillId="2" borderId="4" xfId="0" applyFont="1" applyFill="1" applyBorder="1" applyAlignment="1">
      <alignment horizontal="center" vertical="center"/>
    </xf>
    <xf numFmtId="3" fontId="6" fillId="2" borderId="4" xfId="0" applyNumberFormat="1" applyFont="1" applyFill="1" applyBorder="1"/>
    <xf numFmtId="3" fontId="6" fillId="0" borderId="3" xfId="0" applyNumberFormat="1" applyFont="1" applyBorder="1" applyAlignment="1">
      <alignment horizontal="left" vertical="center" wrapText="1"/>
    </xf>
    <xf numFmtId="3" fontId="13" fillId="2" borderId="4" xfId="0" applyNumberFormat="1" applyFont="1" applyFill="1" applyBorder="1" applyAlignment="1">
      <alignment vertical="center"/>
    </xf>
    <xf numFmtId="0" fontId="1" fillId="2" borderId="0" xfId="0" applyFont="1" applyFill="1" applyAlignment="1">
      <alignment horizontal="center" vertical="center"/>
    </xf>
    <xf numFmtId="3" fontId="13" fillId="2" borderId="0" xfId="0" applyNumberFormat="1" applyFont="1" applyFill="1" applyAlignment="1">
      <alignment vertical="center"/>
    </xf>
    <xf numFmtId="4" fontId="6" fillId="2" borderId="0" xfId="0" applyNumberFormat="1" applyFont="1" applyFill="1" applyAlignment="1">
      <alignment horizontal="right" vertical="center"/>
    </xf>
    <xf numFmtId="0" fontId="3" fillId="0" borderId="0" xfId="0" applyFont="1" applyAlignment="1">
      <alignment horizontal="center" vertical="center" wrapText="1"/>
    </xf>
    <xf numFmtId="0" fontId="3" fillId="0" borderId="0" xfId="0" applyFont="1" applyAlignment="1">
      <alignment horizontal="left" vertical="center"/>
    </xf>
    <xf numFmtId="0" fontId="18" fillId="0" borderId="0" xfId="0" applyFont="1"/>
    <xf numFmtId="4" fontId="9" fillId="0" borderId="5" xfId="2" applyNumberFormat="1" applyBorder="1" applyAlignment="1">
      <alignment horizontal="right"/>
    </xf>
    <xf numFmtId="3" fontId="9" fillId="0" borderId="5" xfId="2" applyNumberFormat="1" applyBorder="1" applyAlignment="1">
      <alignment horizontal="right"/>
    </xf>
    <xf numFmtId="4" fontId="8" fillId="0" borderId="7" xfId="0" applyNumberFormat="1" applyFont="1" applyBorder="1"/>
    <xf numFmtId="3" fontId="8" fillId="0" borderId="7" xfId="0" applyNumberFormat="1" applyFont="1" applyBorder="1"/>
    <xf numFmtId="3" fontId="12" fillId="0" borderId="7" xfId="2" applyNumberFormat="1" applyFont="1" applyBorder="1" applyAlignment="1">
      <alignment horizontal="right"/>
    </xf>
    <xf numFmtId="3" fontId="9" fillId="0" borderId="2" xfId="2" applyNumberFormat="1" applyBorder="1" applyAlignment="1">
      <alignment horizontal="right"/>
    </xf>
    <xf numFmtId="4" fontId="2" fillId="0" borderId="7" xfId="2" applyNumberFormat="1" applyFont="1" applyBorder="1" applyAlignment="1">
      <alignment horizontal="right"/>
    </xf>
    <xf numFmtId="4" fontId="14" fillId="0" borderId="7" xfId="2" applyNumberFormat="1" applyFont="1" applyBorder="1" applyAlignment="1">
      <alignment horizontal="right"/>
    </xf>
    <xf numFmtId="3" fontId="14" fillId="0" borderId="7" xfId="2" applyNumberFormat="1" applyFont="1" applyBorder="1" applyAlignment="1">
      <alignment horizontal="right"/>
    </xf>
    <xf numFmtId="4" fontId="2" fillId="0" borderId="9" xfId="2" applyNumberFormat="1" applyFont="1" applyBorder="1" applyAlignment="1">
      <alignment horizontal="right"/>
    </xf>
    <xf numFmtId="4" fontId="6" fillId="0" borderId="6" xfId="0" applyNumberFormat="1" applyFont="1" applyBorder="1"/>
    <xf numFmtId="4" fontId="6" fillId="0" borderId="7" xfId="0" applyNumberFormat="1" applyFont="1" applyBorder="1"/>
    <xf numFmtId="4" fontId="10" fillId="0" borderId="7" xfId="1" applyNumberFormat="1" applyFont="1" applyBorder="1"/>
    <xf numFmtId="4" fontId="16" fillId="0" borderId="7" xfId="1" applyNumberFormat="1" applyFont="1" applyBorder="1"/>
    <xf numFmtId="3" fontId="16" fillId="0" borderId="7" xfId="1" applyNumberFormat="1" applyFont="1" applyBorder="1"/>
    <xf numFmtId="4" fontId="10" fillId="0" borderId="7" xfId="0" applyNumberFormat="1" applyFont="1" applyBorder="1"/>
    <xf numFmtId="4" fontId="6" fillId="0" borderId="4" xfId="0" applyNumberFormat="1" applyFont="1" applyBorder="1"/>
    <xf numFmtId="4" fontId="6" fillId="0" borderId="3" xfId="0" applyNumberFormat="1" applyFont="1" applyBorder="1" applyAlignment="1">
      <alignment horizontal="right" vertical="center"/>
    </xf>
    <xf numFmtId="4" fontId="6" fillId="2" borderId="10" xfId="3" applyNumberFormat="1" applyFont="1" applyFill="1" applyBorder="1" applyAlignment="1">
      <alignment horizontal="right"/>
    </xf>
    <xf numFmtId="165" fontId="6" fillId="0" borderId="7" xfId="0" applyNumberFormat="1" applyFont="1" applyBorder="1"/>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7" fillId="2" borderId="0" xfId="0" applyFont="1" applyFill="1" applyAlignment="1">
      <alignment horizontal="left" vertical="center"/>
    </xf>
    <xf numFmtId="0" fontId="3" fillId="0" borderId="0" xfId="0" applyFont="1" applyAlignment="1">
      <alignment horizontal="center" vertical="center" wrapText="1"/>
    </xf>
    <xf numFmtId="0" fontId="5" fillId="0" borderId="0" xfId="0" applyFont="1" applyAlignment="1">
      <alignment horizontal="center"/>
    </xf>
    <xf numFmtId="0" fontId="19" fillId="0" borderId="0" xfId="0" applyFont="1" applyAlignment="1">
      <alignment horizontal="center"/>
    </xf>
    <xf numFmtId="0" fontId="4" fillId="0" borderId="0" xfId="0" applyFont="1" applyAlignment="1">
      <alignment horizont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cellXfs>
  <cellStyles count="4">
    <cellStyle name="Normal" xfId="0" builtinId="0"/>
    <cellStyle name="Normal 4" xfId="1" xr:uid="{00000000-0005-0000-0000-000001000000}"/>
    <cellStyle name="Normal_Copy of Copy of BVC analitic" xfId="3" xr:uid="{8B145273-009B-4309-901C-9FD97E1C1482}"/>
    <cellStyle name="Normal_Copy of Copy of BVC analitic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94"/>
  <sheetViews>
    <sheetView tabSelected="1" topLeftCell="A28" workbookViewId="0">
      <selection activeCell="A47" sqref="A47:E61"/>
    </sheetView>
  </sheetViews>
  <sheetFormatPr defaultRowHeight="15" x14ac:dyDescent="0.25"/>
  <cols>
    <col min="1" max="1" width="5.28515625" customWidth="1"/>
    <col min="2" max="2" width="68.7109375" customWidth="1"/>
    <col min="3" max="3" width="15.28515625" style="1" customWidth="1"/>
    <col min="4" max="4" width="15.85546875" style="1" customWidth="1"/>
    <col min="5" max="5" width="15.7109375" style="1" customWidth="1"/>
    <col min="6" max="6" width="14" customWidth="1"/>
  </cols>
  <sheetData>
    <row r="1" spans="1:6" ht="15" customHeight="1" x14ac:dyDescent="0.25">
      <c r="C1" s="62" t="s">
        <v>45</v>
      </c>
      <c r="D1" s="62"/>
      <c r="E1" s="62"/>
    </row>
    <row r="2" spans="1:6" ht="15" customHeight="1" x14ac:dyDescent="0.25">
      <c r="B2" s="2"/>
      <c r="C2" s="62" t="s">
        <v>43</v>
      </c>
      <c r="D2" s="62"/>
      <c r="E2" s="62"/>
    </row>
    <row r="3" spans="1:6" ht="15" customHeight="1" x14ac:dyDescent="0.25">
      <c r="B3" s="2"/>
      <c r="C3" s="62" t="s">
        <v>44</v>
      </c>
      <c r="D3" s="62"/>
      <c r="E3" s="62"/>
    </row>
    <row r="4" spans="1:6" x14ac:dyDescent="0.25">
      <c r="B4" s="2"/>
      <c r="C4"/>
      <c r="D4"/>
      <c r="E4"/>
    </row>
    <row r="5" spans="1:6" ht="64.150000000000006" customHeight="1" x14ac:dyDescent="0.25">
      <c r="A5" s="63" t="s">
        <v>39</v>
      </c>
      <c r="B5" s="63"/>
      <c r="C5" s="63"/>
      <c r="D5" s="63"/>
      <c r="E5" s="63"/>
    </row>
    <row r="6" spans="1:6" ht="8.25" customHeight="1" x14ac:dyDescent="0.25">
      <c r="B6" s="3"/>
    </row>
    <row r="7" spans="1:6" ht="13.5" customHeight="1" thickBot="1" x14ac:dyDescent="0.3">
      <c r="C7" s="4"/>
      <c r="D7" s="4"/>
      <c r="E7" s="4" t="s">
        <v>0</v>
      </c>
    </row>
    <row r="8" spans="1:6" ht="15" customHeight="1" x14ac:dyDescent="0.25">
      <c r="A8" s="5"/>
      <c r="B8" s="5"/>
      <c r="C8" s="64" t="s">
        <v>1</v>
      </c>
      <c r="D8" s="64" t="s">
        <v>2</v>
      </c>
      <c r="E8" s="64" t="s">
        <v>3</v>
      </c>
    </row>
    <row r="9" spans="1:6" x14ac:dyDescent="0.25">
      <c r="A9" s="6"/>
      <c r="B9" s="7" t="s">
        <v>4</v>
      </c>
      <c r="C9" s="65"/>
      <c r="D9" s="65"/>
      <c r="E9" s="65"/>
    </row>
    <row r="10" spans="1:6" ht="12.6" customHeight="1" x14ac:dyDescent="0.25">
      <c r="A10" s="6"/>
      <c r="B10" s="7"/>
      <c r="C10" s="65"/>
      <c r="D10" s="65"/>
      <c r="E10" s="65"/>
    </row>
    <row r="11" spans="1:6" ht="38.450000000000003" customHeight="1" thickBot="1" x14ac:dyDescent="0.3">
      <c r="A11" s="7"/>
      <c r="B11" s="7"/>
      <c r="C11" s="66"/>
      <c r="D11" s="66"/>
      <c r="E11" s="66"/>
    </row>
    <row r="12" spans="1:6" ht="15.75" thickBot="1" x14ac:dyDescent="0.3">
      <c r="A12" s="8">
        <v>0</v>
      </c>
      <c r="B12" s="8">
        <v>1</v>
      </c>
      <c r="C12" s="8">
        <v>2</v>
      </c>
      <c r="D12" s="8">
        <v>3</v>
      </c>
      <c r="E12" s="8">
        <v>4</v>
      </c>
    </row>
    <row r="13" spans="1:6" x14ac:dyDescent="0.25">
      <c r="A13" s="57" t="s">
        <v>5</v>
      </c>
      <c r="B13" s="9" t="s">
        <v>6</v>
      </c>
      <c r="C13" s="10">
        <f t="shared" ref="C13:E13" si="0">C14+C24</f>
        <v>673932.62161000003</v>
      </c>
      <c r="D13" s="10">
        <f t="shared" si="0"/>
        <v>18545.295536999998</v>
      </c>
      <c r="E13" s="10">
        <f t="shared" si="0"/>
        <v>828372.30385299993</v>
      </c>
      <c r="F13" s="11"/>
    </row>
    <row r="14" spans="1:6" x14ac:dyDescent="0.25">
      <c r="A14" s="57"/>
      <c r="B14" s="12" t="s">
        <v>7</v>
      </c>
      <c r="C14" s="13">
        <f t="shared" ref="C14:E14" si="1">C15+C20+C21</f>
        <v>673888.07160999998</v>
      </c>
      <c r="D14" s="13">
        <f t="shared" si="1"/>
        <v>18535.560536999998</v>
      </c>
      <c r="E14" s="13">
        <f t="shared" si="1"/>
        <v>828371.58885299996</v>
      </c>
      <c r="F14" s="11"/>
    </row>
    <row r="15" spans="1:6" x14ac:dyDescent="0.25">
      <c r="A15" s="57"/>
      <c r="B15" s="14" t="s">
        <v>8</v>
      </c>
      <c r="C15" s="15">
        <f t="shared" ref="C15:E15" si="2">C16+C19</f>
        <v>529568.76</v>
      </c>
      <c r="D15" s="15">
        <f t="shared" si="2"/>
        <v>0</v>
      </c>
      <c r="E15" s="15">
        <f t="shared" si="2"/>
        <v>0</v>
      </c>
      <c r="F15" s="11"/>
    </row>
    <row r="16" spans="1:6" x14ac:dyDescent="0.25">
      <c r="A16" s="57"/>
      <c r="B16" s="12" t="s">
        <v>9</v>
      </c>
      <c r="C16" s="36">
        <v>491188</v>
      </c>
      <c r="D16" s="37">
        <v>0</v>
      </c>
      <c r="E16" s="37">
        <v>0</v>
      </c>
      <c r="F16" s="11"/>
    </row>
    <row r="17" spans="1:6" ht="17.25" customHeight="1" x14ac:dyDescent="0.25">
      <c r="A17" s="57"/>
      <c r="B17" s="12" t="s">
        <v>10</v>
      </c>
      <c r="C17" s="38">
        <v>2.790840909090909</v>
      </c>
      <c r="D17" s="39">
        <v>0</v>
      </c>
      <c r="E17" s="39">
        <v>0</v>
      </c>
      <c r="F17" s="11"/>
    </row>
    <row r="18" spans="1:6" x14ac:dyDescent="0.25">
      <c r="A18" s="57"/>
      <c r="B18" s="12" t="s">
        <v>11</v>
      </c>
      <c r="C18" s="40">
        <v>176000000</v>
      </c>
      <c r="D18" s="40">
        <v>0</v>
      </c>
      <c r="E18" s="40">
        <v>0</v>
      </c>
      <c r="F18" s="11"/>
    </row>
    <row r="19" spans="1:6" x14ac:dyDescent="0.25">
      <c r="A19" s="57"/>
      <c r="B19" s="16" t="s">
        <v>12</v>
      </c>
      <c r="C19" s="36">
        <v>38380.76</v>
      </c>
      <c r="D19" s="39">
        <v>0</v>
      </c>
      <c r="E19" s="39">
        <v>0</v>
      </c>
      <c r="F19" s="11"/>
    </row>
    <row r="20" spans="1:6" x14ac:dyDescent="0.25">
      <c r="A20" s="57"/>
      <c r="B20" s="14" t="s">
        <v>13</v>
      </c>
      <c r="C20" s="41">
        <v>0</v>
      </c>
      <c r="D20" s="41">
        <v>0</v>
      </c>
      <c r="E20" s="41">
        <v>0</v>
      </c>
      <c r="F20" s="11"/>
    </row>
    <row r="21" spans="1:6" x14ac:dyDescent="0.25">
      <c r="A21" s="57"/>
      <c r="B21" s="14" t="s">
        <v>14</v>
      </c>
      <c r="C21" s="42">
        <f>C22+C23</f>
        <v>144319.31161</v>
      </c>
      <c r="D21" s="42">
        <f>D22+D23</f>
        <v>18535.560536999998</v>
      </c>
      <c r="E21" s="42">
        <f>E22+E23</f>
        <v>828371.58885299996</v>
      </c>
      <c r="F21" s="11"/>
    </row>
    <row r="22" spans="1:6" x14ac:dyDescent="0.25">
      <c r="A22" s="57"/>
      <c r="B22" s="17" t="s">
        <v>15</v>
      </c>
      <c r="C22" s="43">
        <v>84823.751610000007</v>
      </c>
      <c r="D22" s="43">
        <v>18535.560536999998</v>
      </c>
      <c r="E22" s="43">
        <v>828371.58885299996</v>
      </c>
      <c r="F22" s="11"/>
    </row>
    <row r="23" spans="1:6" ht="25.5" x14ac:dyDescent="0.25">
      <c r="A23" s="57"/>
      <c r="B23" s="18" t="s">
        <v>16</v>
      </c>
      <c r="C23" s="43">
        <v>59495.56</v>
      </c>
      <c r="D23" s="44">
        <v>0</v>
      </c>
      <c r="E23" s="44">
        <v>0</v>
      </c>
      <c r="F23" s="11"/>
    </row>
    <row r="24" spans="1:6" ht="15.75" thickBot="1" x14ac:dyDescent="0.3">
      <c r="A24" s="57"/>
      <c r="B24" s="19" t="s">
        <v>17</v>
      </c>
      <c r="C24" s="45">
        <v>44.55</v>
      </c>
      <c r="D24" s="45">
        <v>9.7349999999999994</v>
      </c>
      <c r="E24" s="45">
        <v>0.71500000000000008</v>
      </c>
      <c r="F24" s="11"/>
    </row>
    <row r="25" spans="1:6" x14ac:dyDescent="0.25">
      <c r="A25" s="56" t="s">
        <v>18</v>
      </c>
      <c r="B25" s="20" t="s">
        <v>19</v>
      </c>
      <c r="C25" s="46">
        <f t="shared" ref="C25:E25" si="3">C26+C40</f>
        <v>1585454.0587900002</v>
      </c>
      <c r="D25" s="46">
        <f t="shared" si="3"/>
        <v>345708.10914299998</v>
      </c>
      <c r="E25" s="46">
        <f t="shared" si="3"/>
        <v>852401.21106699994</v>
      </c>
      <c r="F25" s="11"/>
    </row>
    <row r="26" spans="1:6" x14ac:dyDescent="0.25">
      <c r="A26" s="57"/>
      <c r="B26" s="19" t="s">
        <v>20</v>
      </c>
      <c r="C26" s="47">
        <f t="shared" ref="C26:E26" si="4">C27+C32+C33+C34</f>
        <v>1585405.4587900001</v>
      </c>
      <c r="D26" s="47">
        <f t="shared" si="4"/>
        <v>345697.48914299998</v>
      </c>
      <c r="E26" s="55">
        <f t="shared" si="4"/>
        <v>852400.43106699991</v>
      </c>
      <c r="F26" s="11"/>
    </row>
    <row r="27" spans="1:6" x14ac:dyDescent="0.25">
      <c r="A27" s="57"/>
      <c r="B27" s="21" t="s">
        <v>21</v>
      </c>
      <c r="C27" s="47">
        <f t="shared" ref="C27:E27" si="5">C28+C29+C31</f>
        <v>565197.74190000002</v>
      </c>
      <c r="D27" s="47">
        <f t="shared" si="5"/>
        <v>123506.17323</v>
      </c>
      <c r="E27" s="47">
        <f t="shared" si="5"/>
        <v>9071.0748700000004</v>
      </c>
      <c r="F27" s="11"/>
    </row>
    <row r="28" spans="1:6" x14ac:dyDescent="0.25">
      <c r="A28" s="57"/>
      <c r="B28" s="19" t="s">
        <v>22</v>
      </c>
      <c r="C28" s="54">
        <v>215923.6845</v>
      </c>
      <c r="D28" s="54">
        <v>47183.323649999998</v>
      </c>
      <c r="E28" s="54">
        <v>3465.4418500000002</v>
      </c>
      <c r="F28" s="11"/>
    </row>
    <row r="29" spans="1:6" ht="14.45" customHeight="1" x14ac:dyDescent="0.25">
      <c r="A29" s="57"/>
      <c r="B29" s="19" t="s">
        <v>23</v>
      </c>
      <c r="C29" s="48">
        <v>216878.6421</v>
      </c>
      <c r="D29" s="48">
        <v>47391.999570000007</v>
      </c>
      <c r="E29" s="48">
        <v>3480.7683300000003</v>
      </c>
      <c r="F29" s="11"/>
    </row>
    <row r="30" spans="1:6" ht="15" customHeight="1" x14ac:dyDescent="0.25">
      <c r="A30" s="57"/>
      <c r="B30" s="22" t="s">
        <v>24</v>
      </c>
      <c r="C30" s="49">
        <v>255183.58000000002</v>
      </c>
      <c r="D30" s="50">
        <v>0</v>
      </c>
      <c r="E30" s="50">
        <v>0</v>
      </c>
      <c r="F30" s="11"/>
    </row>
    <row r="31" spans="1:6" x14ac:dyDescent="0.25">
      <c r="A31" s="57"/>
      <c r="B31" s="19" t="s">
        <v>25</v>
      </c>
      <c r="C31" s="51">
        <v>132395.41529999999</v>
      </c>
      <c r="D31" s="51">
        <v>28930.850009999995</v>
      </c>
      <c r="E31" s="51">
        <v>2124.8646899999999</v>
      </c>
      <c r="F31" s="11"/>
    </row>
    <row r="32" spans="1:6" x14ac:dyDescent="0.25">
      <c r="A32" s="57"/>
      <c r="B32" s="23" t="s">
        <v>26</v>
      </c>
      <c r="C32" s="51">
        <v>5189.8643999999986</v>
      </c>
      <c r="D32" s="51">
        <v>1134.0814799999994</v>
      </c>
      <c r="E32" s="51">
        <v>83.294119999999964</v>
      </c>
      <c r="F32" s="11"/>
    </row>
    <row r="33" spans="1:6" x14ac:dyDescent="0.25">
      <c r="A33" s="57"/>
      <c r="B33" s="24" t="s">
        <v>27</v>
      </c>
      <c r="C33" s="51">
        <v>855640.08990000002</v>
      </c>
      <c r="D33" s="51">
        <v>186973.20483000003</v>
      </c>
      <c r="E33" s="51">
        <v>13732.495269999999</v>
      </c>
      <c r="F33" s="11"/>
    </row>
    <row r="34" spans="1:6" ht="14.25" customHeight="1" x14ac:dyDescent="0.25">
      <c r="A34" s="57"/>
      <c r="B34" s="19" t="s">
        <v>28</v>
      </c>
      <c r="C34" s="51">
        <f t="shared" ref="C34:E34" si="6">C35+C36+C37+C38+C39</f>
        <v>159377.76259</v>
      </c>
      <c r="D34" s="51">
        <f t="shared" si="6"/>
        <v>34084.029603000003</v>
      </c>
      <c r="E34" s="51">
        <f t="shared" si="6"/>
        <v>829513.56680699997</v>
      </c>
      <c r="F34" s="11"/>
    </row>
    <row r="35" spans="1:6" ht="14.25" customHeight="1" x14ac:dyDescent="0.25">
      <c r="A35" s="57"/>
      <c r="B35" s="24" t="s">
        <v>29</v>
      </c>
      <c r="C35" s="38">
        <v>3400</v>
      </c>
      <c r="D35" s="39">
        <v>0</v>
      </c>
      <c r="E35" s="39">
        <v>0</v>
      </c>
      <c r="F35" s="11"/>
    </row>
    <row r="36" spans="1:6" ht="14.25" customHeight="1" x14ac:dyDescent="0.25">
      <c r="A36" s="57"/>
      <c r="B36" s="24" t="s">
        <v>30</v>
      </c>
      <c r="C36" s="39">
        <v>0</v>
      </c>
      <c r="D36" s="39">
        <v>0</v>
      </c>
      <c r="E36" s="38">
        <v>827010.22</v>
      </c>
      <c r="F36" s="11"/>
    </row>
    <row r="37" spans="1:6" ht="14.25" customHeight="1" x14ac:dyDescent="0.25">
      <c r="A37" s="57"/>
      <c r="B37" s="24" t="s">
        <v>31</v>
      </c>
      <c r="C37" s="38">
        <v>155966.56677</v>
      </c>
      <c r="D37" s="38">
        <v>34081.583108999999</v>
      </c>
      <c r="E37" s="38">
        <v>2503.1671210000004</v>
      </c>
      <c r="F37" s="11"/>
    </row>
    <row r="38" spans="1:6" ht="16.149999999999999" customHeight="1" x14ac:dyDescent="0.25">
      <c r="A38" s="57"/>
      <c r="B38" s="24" t="s">
        <v>32</v>
      </c>
      <c r="C38" s="39">
        <v>0</v>
      </c>
      <c r="D38" s="39">
        <v>0</v>
      </c>
      <c r="E38" s="39">
        <v>0</v>
      </c>
      <c r="F38" s="11"/>
    </row>
    <row r="39" spans="1:6" ht="14.25" customHeight="1" x14ac:dyDescent="0.25">
      <c r="A39" s="57"/>
      <c r="B39" s="24" t="s">
        <v>33</v>
      </c>
      <c r="C39" s="38">
        <v>11.195819999999999</v>
      </c>
      <c r="D39" s="38">
        <v>2.4464939999999999</v>
      </c>
      <c r="E39" s="38">
        <v>0.17968599999999998</v>
      </c>
      <c r="F39" s="11"/>
    </row>
    <row r="40" spans="1:6" ht="15.75" thickBot="1" x14ac:dyDescent="0.3">
      <c r="A40" s="57"/>
      <c r="B40" s="25" t="s">
        <v>34</v>
      </c>
      <c r="C40" s="51">
        <v>48.6</v>
      </c>
      <c r="D40" s="51">
        <v>10.62</v>
      </c>
      <c r="E40" s="51">
        <v>0.78</v>
      </c>
      <c r="F40" s="11"/>
    </row>
    <row r="41" spans="1:6" ht="15" customHeight="1" thickBot="1" x14ac:dyDescent="0.3">
      <c r="A41" s="26" t="s">
        <v>35</v>
      </c>
      <c r="B41" s="27" t="s">
        <v>36</v>
      </c>
      <c r="C41" s="52">
        <v>170361.55200999975</v>
      </c>
      <c r="D41" s="52">
        <v>-327162.81378299999</v>
      </c>
      <c r="E41" s="52">
        <v>-24028.907227000105</v>
      </c>
      <c r="F41" s="11"/>
    </row>
    <row r="42" spans="1:6" ht="39.6" customHeight="1" thickBot="1" x14ac:dyDescent="0.3">
      <c r="A42" s="56" t="s">
        <v>37</v>
      </c>
      <c r="B42" s="28" t="s">
        <v>40</v>
      </c>
      <c r="C42" s="53">
        <f>C25-C13+C41</f>
        <v>1081882.9891899999</v>
      </c>
      <c r="D42" s="53"/>
      <c r="E42" s="53"/>
      <c r="F42" s="11"/>
    </row>
    <row r="43" spans="1:6" ht="15" customHeight="1" thickBot="1" x14ac:dyDescent="0.3">
      <c r="A43" s="57"/>
      <c r="B43" s="29" t="s">
        <v>42</v>
      </c>
      <c r="C43" s="53">
        <f>C42-C44</f>
        <v>872999.99718999991</v>
      </c>
      <c r="D43" s="53"/>
      <c r="E43" s="53"/>
      <c r="F43" s="11"/>
    </row>
    <row r="44" spans="1:6" ht="18.75" customHeight="1" thickBot="1" x14ac:dyDescent="0.3">
      <c r="A44" s="58"/>
      <c r="B44" s="29" t="s">
        <v>41</v>
      </c>
      <c r="C44" s="53">
        <v>208882.992</v>
      </c>
      <c r="D44" s="53"/>
      <c r="E44" s="53"/>
      <c r="F44" s="11"/>
    </row>
    <row r="45" spans="1:6" ht="4.9000000000000004" customHeight="1" x14ac:dyDescent="0.25">
      <c r="A45" s="30"/>
      <c r="B45" s="31"/>
      <c r="C45" s="32"/>
      <c r="D45" s="32"/>
      <c r="E45" s="32"/>
    </row>
    <row r="46" spans="1:6" ht="15.6" customHeight="1" x14ac:dyDescent="0.25">
      <c r="A46" s="59" t="s">
        <v>38</v>
      </c>
      <c r="B46" s="59"/>
      <c r="C46" s="59"/>
      <c r="D46" s="59"/>
      <c r="E46" s="59"/>
    </row>
    <row r="47" spans="1:6" ht="15.6" customHeight="1" x14ac:dyDescent="0.25">
      <c r="A47" s="60"/>
      <c r="B47" s="60"/>
      <c r="C47" s="60"/>
      <c r="D47" s="60"/>
      <c r="E47" s="60"/>
    </row>
    <row r="48" spans="1:6" ht="15.6" customHeight="1" x14ac:dyDescent="0.25">
      <c r="A48" s="60"/>
      <c r="B48" s="60"/>
      <c r="C48" s="60"/>
      <c r="D48" s="60"/>
      <c r="E48" s="60"/>
    </row>
    <row r="49" spans="1:5" ht="15.75" x14ac:dyDescent="0.25">
      <c r="A49" s="33"/>
      <c r="B49" s="33"/>
      <c r="C49"/>
      <c r="D49"/>
      <c r="E49"/>
    </row>
    <row r="50" spans="1:5" ht="15.6" customHeight="1" x14ac:dyDescent="0.25">
      <c r="A50" s="34"/>
      <c r="B50" s="34"/>
      <c r="C50" s="34"/>
      <c r="D50" s="34"/>
      <c r="E50" s="34"/>
    </row>
    <row r="51" spans="1:5" ht="15.6" customHeight="1" x14ac:dyDescent="0.25">
      <c r="A51" s="60"/>
      <c r="B51" s="60"/>
      <c r="C51" s="60"/>
      <c r="D51" s="60"/>
      <c r="E51" s="60"/>
    </row>
    <row r="52" spans="1:5" ht="16.899999999999999" customHeight="1" x14ac:dyDescent="0.25">
      <c r="A52" s="60"/>
      <c r="B52" s="60"/>
      <c r="C52" s="60"/>
      <c r="D52" s="60"/>
      <c r="E52" s="60"/>
    </row>
    <row r="53" spans="1:5" ht="15.6" customHeight="1" x14ac:dyDescent="0.25">
      <c r="A53" s="33"/>
      <c r="B53" s="33"/>
      <c r="C53" s="33"/>
      <c r="D53" s="33"/>
      <c r="E53" s="33"/>
    </row>
    <row r="54" spans="1:5" ht="15.6" customHeight="1" x14ac:dyDescent="0.25">
      <c r="A54" s="33"/>
      <c r="B54" s="33"/>
      <c r="C54" s="33"/>
      <c r="D54" s="33"/>
      <c r="E54" s="33"/>
    </row>
    <row r="55" spans="1:5" ht="15.75" x14ac:dyDescent="0.25">
      <c r="A55" s="60"/>
      <c r="B55" s="60"/>
      <c r="C55" s="60"/>
      <c r="D55" s="60"/>
      <c r="E55" s="60"/>
    </row>
    <row r="56" spans="1:5" ht="15.75" x14ac:dyDescent="0.25">
      <c r="A56" s="60"/>
      <c r="B56" s="60"/>
      <c r="C56" s="60"/>
      <c r="D56" s="60"/>
      <c r="E56" s="60"/>
    </row>
    <row r="57" spans="1:5" ht="15.75" x14ac:dyDescent="0.25">
      <c r="A57" s="35"/>
      <c r="B57" s="35"/>
      <c r="C57" s="35"/>
      <c r="D57" s="35"/>
      <c r="E57" s="35"/>
    </row>
    <row r="58" spans="1:5" ht="15.75" x14ac:dyDescent="0.25">
      <c r="A58" s="35"/>
      <c r="B58" s="35"/>
      <c r="C58" s="35"/>
      <c r="D58" s="35"/>
      <c r="E58" s="35"/>
    </row>
    <row r="59" spans="1:5" ht="15.75" x14ac:dyDescent="0.25">
      <c r="A59" s="35"/>
      <c r="B59" s="35"/>
      <c r="C59" s="61"/>
      <c r="D59" s="61"/>
      <c r="E59" s="61"/>
    </row>
    <row r="60" spans="1:5" ht="15.75" x14ac:dyDescent="0.25">
      <c r="A60" s="35"/>
      <c r="B60" s="35"/>
      <c r="C60" s="61"/>
      <c r="D60" s="61"/>
      <c r="E60" s="61"/>
    </row>
    <row r="61" spans="1:5" x14ac:dyDescent="0.25">
      <c r="C61"/>
      <c r="D61"/>
      <c r="E61"/>
    </row>
    <row r="62" spans="1:5" x14ac:dyDescent="0.25">
      <c r="C62"/>
      <c r="D62"/>
      <c r="E62"/>
    </row>
    <row r="63" spans="1:5" x14ac:dyDescent="0.25">
      <c r="C63"/>
      <c r="D63"/>
      <c r="E63"/>
    </row>
    <row r="64" spans="1:5" x14ac:dyDescent="0.25">
      <c r="C64"/>
      <c r="D64"/>
      <c r="E64"/>
    </row>
    <row r="65" customFormat="1" x14ac:dyDescent="0.25"/>
    <row r="66" customFormat="1" x14ac:dyDescent="0.25"/>
    <row r="67" customFormat="1" x14ac:dyDescent="0.25"/>
    <row r="68" customFormat="1" x14ac:dyDescent="0.25"/>
    <row r="69" customFormat="1" x14ac:dyDescent="0.25"/>
    <row r="70" customFormat="1" x14ac:dyDescent="0.25"/>
    <row r="71" customFormat="1" x14ac:dyDescent="0.25"/>
    <row r="72" customFormat="1" x14ac:dyDescent="0.25"/>
    <row r="73" customFormat="1" x14ac:dyDescent="0.25"/>
    <row r="74" customFormat="1" x14ac:dyDescent="0.25"/>
    <row r="75" customFormat="1" x14ac:dyDescent="0.25"/>
    <row r="76" customFormat="1" x14ac:dyDescent="0.25"/>
    <row r="77" customFormat="1" x14ac:dyDescent="0.25"/>
    <row r="78" customFormat="1" x14ac:dyDescent="0.25"/>
    <row r="79" customFormat="1" x14ac:dyDescent="0.25"/>
    <row r="80" customFormat="1" x14ac:dyDescent="0.25"/>
    <row r="81" customForma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row r="93" customFormat="1" x14ac:dyDescent="0.25"/>
    <row r="94" customFormat="1" x14ac:dyDescent="0.25"/>
    <row r="95" customFormat="1" x14ac:dyDescent="0.25"/>
    <row r="96" customFormat="1" x14ac:dyDescent="0.25"/>
    <row r="97" customFormat="1" x14ac:dyDescent="0.25"/>
    <row r="98" customFormat="1" x14ac:dyDescent="0.25"/>
    <row r="99" customFormat="1" x14ac:dyDescent="0.25"/>
    <row r="100" customFormat="1" x14ac:dyDescent="0.25"/>
    <row r="101" customFormat="1" x14ac:dyDescent="0.25"/>
    <row r="102" customFormat="1" x14ac:dyDescent="0.25"/>
    <row r="103" customFormat="1" x14ac:dyDescent="0.25"/>
    <row r="104" customFormat="1" x14ac:dyDescent="0.25"/>
    <row r="105" customFormat="1" x14ac:dyDescent="0.25"/>
    <row r="106" customFormat="1" x14ac:dyDescent="0.25"/>
    <row r="107" customFormat="1" x14ac:dyDescent="0.25"/>
    <row r="108" customFormat="1" x14ac:dyDescent="0.25"/>
    <row r="109" customFormat="1" x14ac:dyDescent="0.25"/>
    <row r="110" customFormat="1" x14ac:dyDescent="0.25"/>
    <row r="111" customFormat="1" x14ac:dyDescent="0.25"/>
    <row r="112" customFormat="1" x14ac:dyDescent="0.25"/>
    <row r="113" customFormat="1" x14ac:dyDescent="0.25"/>
    <row r="114" customFormat="1" x14ac:dyDescent="0.25"/>
    <row r="115" customFormat="1" x14ac:dyDescent="0.25"/>
    <row r="116" customFormat="1" x14ac:dyDescent="0.25"/>
    <row r="117" customFormat="1" x14ac:dyDescent="0.25"/>
    <row r="118" customFormat="1" x14ac:dyDescent="0.25"/>
    <row r="119" customFormat="1" x14ac:dyDescent="0.25"/>
    <row r="120" customFormat="1" x14ac:dyDescent="0.25"/>
    <row r="121" customFormat="1" x14ac:dyDescent="0.25"/>
    <row r="122" customFormat="1" x14ac:dyDescent="0.25"/>
    <row r="123" customFormat="1" x14ac:dyDescent="0.25"/>
    <row r="124" customFormat="1" x14ac:dyDescent="0.25"/>
    <row r="125" customFormat="1" x14ac:dyDescent="0.25"/>
    <row r="126" customFormat="1" x14ac:dyDescent="0.25"/>
    <row r="127" customFormat="1" x14ac:dyDescent="0.25"/>
    <row r="128" customFormat="1" x14ac:dyDescent="0.25"/>
    <row r="129" customFormat="1" x14ac:dyDescent="0.25"/>
    <row r="130" customFormat="1" x14ac:dyDescent="0.25"/>
    <row r="131" customFormat="1" x14ac:dyDescent="0.25"/>
    <row r="132" customFormat="1" x14ac:dyDescent="0.25"/>
    <row r="133" customFormat="1" x14ac:dyDescent="0.25"/>
    <row r="134" customFormat="1" x14ac:dyDescent="0.25"/>
    <row r="135" customFormat="1" x14ac:dyDescent="0.25"/>
    <row r="136" customFormat="1" x14ac:dyDescent="0.25"/>
    <row r="137" customFormat="1" x14ac:dyDescent="0.25"/>
    <row r="138" customFormat="1" x14ac:dyDescent="0.25"/>
    <row r="139" customFormat="1" x14ac:dyDescent="0.25"/>
    <row r="140" customFormat="1" x14ac:dyDescent="0.25"/>
    <row r="141" customFormat="1" x14ac:dyDescent="0.25"/>
    <row r="142" customFormat="1" x14ac:dyDescent="0.25"/>
    <row r="143" customFormat="1" x14ac:dyDescent="0.25"/>
    <row r="144" customFormat="1" x14ac:dyDescent="0.25"/>
    <row r="145" customFormat="1" x14ac:dyDescent="0.25"/>
    <row r="146" customFormat="1" x14ac:dyDescent="0.25"/>
    <row r="147" customFormat="1" x14ac:dyDescent="0.25"/>
    <row r="148" customFormat="1" x14ac:dyDescent="0.25"/>
    <row r="149" customFormat="1" x14ac:dyDescent="0.25"/>
    <row r="150" customFormat="1" x14ac:dyDescent="0.25"/>
    <row r="151" customFormat="1" x14ac:dyDescent="0.25"/>
    <row r="152" customFormat="1" x14ac:dyDescent="0.25"/>
    <row r="153" customFormat="1" x14ac:dyDescent="0.25"/>
    <row r="154" customFormat="1" x14ac:dyDescent="0.25"/>
    <row r="155" customFormat="1" x14ac:dyDescent="0.25"/>
    <row r="156" customFormat="1" x14ac:dyDescent="0.25"/>
    <row r="157" customFormat="1" x14ac:dyDescent="0.25"/>
    <row r="158" customFormat="1" x14ac:dyDescent="0.25"/>
    <row r="159" customFormat="1" x14ac:dyDescent="0.25"/>
    <row r="160" customFormat="1" x14ac:dyDescent="0.25"/>
    <row r="161" customFormat="1" x14ac:dyDescent="0.25"/>
    <row r="162" customFormat="1" x14ac:dyDescent="0.25"/>
    <row r="163" customFormat="1" x14ac:dyDescent="0.25"/>
    <row r="164" customFormat="1" x14ac:dyDescent="0.25"/>
    <row r="165" customFormat="1" x14ac:dyDescent="0.25"/>
    <row r="166" customFormat="1" x14ac:dyDescent="0.25"/>
    <row r="167" customFormat="1" x14ac:dyDescent="0.25"/>
    <row r="168" customFormat="1" x14ac:dyDescent="0.25"/>
    <row r="169" customFormat="1" x14ac:dyDescent="0.25"/>
    <row r="170" customFormat="1" x14ac:dyDescent="0.25"/>
    <row r="171" customFormat="1" x14ac:dyDescent="0.25"/>
    <row r="172" customFormat="1" x14ac:dyDescent="0.25"/>
    <row r="173" customFormat="1" x14ac:dyDescent="0.25"/>
    <row r="174" customFormat="1" x14ac:dyDescent="0.25"/>
    <row r="175" customFormat="1" x14ac:dyDescent="0.25"/>
    <row r="176" customFormat="1" x14ac:dyDescent="0.25"/>
    <row r="177" customFormat="1" x14ac:dyDescent="0.25"/>
    <row r="178" customFormat="1" x14ac:dyDescent="0.25"/>
    <row r="179" customFormat="1" x14ac:dyDescent="0.25"/>
    <row r="180" customFormat="1" x14ac:dyDescent="0.25"/>
    <row r="181" customFormat="1" x14ac:dyDescent="0.25"/>
    <row r="182" customFormat="1" x14ac:dyDescent="0.25"/>
    <row r="183" customFormat="1" x14ac:dyDescent="0.25"/>
    <row r="184" customFormat="1" x14ac:dyDescent="0.25"/>
    <row r="185" customFormat="1" x14ac:dyDescent="0.25"/>
    <row r="186" customFormat="1" x14ac:dyDescent="0.25"/>
    <row r="187" customFormat="1" x14ac:dyDescent="0.25"/>
    <row r="188" customFormat="1" x14ac:dyDescent="0.25"/>
    <row r="189" customFormat="1" x14ac:dyDescent="0.25"/>
    <row r="190" customFormat="1" x14ac:dyDescent="0.25"/>
    <row r="191" customFormat="1" x14ac:dyDescent="0.25"/>
    <row r="192" customFormat="1" x14ac:dyDescent="0.25"/>
    <row r="193" customFormat="1" x14ac:dyDescent="0.25"/>
    <row r="194" customFormat="1" x14ac:dyDescent="0.25"/>
    <row r="195" customFormat="1" x14ac:dyDescent="0.25"/>
    <row r="196" customFormat="1" x14ac:dyDescent="0.25"/>
    <row r="197" customFormat="1" x14ac:dyDescent="0.25"/>
    <row r="198" customFormat="1" x14ac:dyDescent="0.25"/>
    <row r="199" customFormat="1" x14ac:dyDescent="0.25"/>
    <row r="200" customFormat="1" x14ac:dyDescent="0.25"/>
    <row r="201" customFormat="1" x14ac:dyDescent="0.25"/>
    <row r="202" customFormat="1" x14ac:dyDescent="0.25"/>
    <row r="203" customFormat="1" x14ac:dyDescent="0.25"/>
    <row r="204" customFormat="1" x14ac:dyDescent="0.25"/>
    <row r="205" customFormat="1" x14ac:dyDescent="0.25"/>
    <row r="206" customFormat="1" x14ac:dyDescent="0.25"/>
    <row r="207" customFormat="1" x14ac:dyDescent="0.25"/>
    <row r="208" customFormat="1" x14ac:dyDescent="0.25"/>
    <row r="209" customFormat="1" x14ac:dyDescent="0.25"/>
    <row r="210" customFormat="1" x14ac:dyDescent="0.25"/>
    <row r="211" customFormat="1" x14ac:dyDescent="0.25"/>
    <row r="212" customFormat="1" x14ac:dyDescent="0.25"/>
    <row r="213" customFormat="1" x14ac:dyDescent="0.25"/>
    <row r="214" customFormat="1" x14ac:dyDescent="0.25"/>
    <row r="215" customFormat="1" x14ac:dyDescent="0.25"/>
    <row r="216" customFormat="1" x14ac:dyDescent="0.25"/>
    <row r="217" customFormat="1" x14ac:dyDescent="0.25"/>
    <row r="218" customFormat="1" x14ac:dyDescent="0.25"/>
    <row r="219" customFormat="1" x14ac:dyDescent="0.25"/>
    <row r="220" customFormat="1" x14ac:dyDescent="0.25"/>
    <row r="221" customFormat="1" x14ac:dyDescent="0.25"/>
    <row r="222" customFormat="1" x14ac:dyDescent="0.25"/>
    <row r="223" customFormat="1" x14ac:dyDescent="0.25"/>
    <row r="224" customFormat="1" x14ac:dyDescent="0.25"/>
    <row r="225" customFormat="1" x14ac:dyDescent="0.25"/>
    <row r="226" customFormat="1" x14ac:dyDescent="0.25"/>
    <row r="227" customFormat="1" x14ac:dyDescent="0.25"/>
    <row r="228" customFormat="1" x14ac:dyDescent="0.25"/>
    <row r="229" customFormat="1" x14ac:dyDescent="0.25"/>
    <row r="230" customFormat="1" x14ac:dyDescent="0.25"/>
    <row r="231" customFormat="1" x14ac:dyDescent="0.25"/>
    <row r="232" customFormat="1" x14ac:dyDescent="0.25"/>
    <row r="233" customFormat="1" x14ac:dyDescent="0.25"/>
    <row r="234" customFormat="1" x14ac:dyDescent="0.25"/>
    <row r="235" customFormat="1" x14ac:dyDescent="0.25"/>
    <row r="236" customFormat="1" x14ac:dyDescent="0.25"/>
    <row r="237" customFormat="1" x14ac:dyDescent="0.25"/>
    <row r="238" customFormat="1" x14ac:dyDescent="0.25"/>
    <row r="239" customFormat="1" x14ac:dyDescent="0.25"/>
    <row r="240" customFormat="1" x14ac:dyDescent="0.25"/>
    <row r="241" customFormat="1" x14ac:dyDescent="0.25"/>
    <row r="242" customFormat="1" x14ac:dyDescent="0.25"/>
    <row r="243" customFormat="1" x14ac:dyDescent="0.25"/>
    <row r="244" customFormat="1" x14ac:dyDescent="0.25"/>
    <row r="245" customFormat="1" x14ac:dyDescent="0.25"/>
    <row r="246" customFormat="1" x14ac:dyDescent="0.25"/>
    <row r="247" customFormat="1" x14ac:dyDescent="0.25"/>
    <row r="248" customFormat="1" x14ac:dyDescent="0.25"/>
    <row r="249" customFormat="1" x14ac:dyDescent="0.25"/>
    <row r="250" customFormat="1" x14ac:dyDescent="0.25"/>
    <row r="251" customFormat="1" x14ac:dyDescent="0.25"/>
    <row r="252" customFormat="1" x14ac:dyDescent="0.25"/>
    <row r="253" customFormat="1" x14ac:dyDescent="0.25"/>
    <row r="254" customFormat="1" x14ac:dyDescent="0.25"/>
    <row r="255" customFormat="1" x14ac:dyDescent="0.25"/>
    <row r="256" customFormat="1" x14ac:dyDescent="0.25"/>
    <row r="257" customFormat="1" x14ac:dyDescent="0.25"/>
    <row r="258" customFormat="1" x14ac:dyDescent="0.25"/>
    <row r="259" customFormat="1" x14ac:dyDescent="0.25"/>
    <row r="260" customFormat="1" x14ac:dyDescent="0.25"/>
    <row r="261" customFormat="1" x14ac:dyDescent="0.25"/>
    <row r="262" customFormat="1" x14ac:dyDescent="0.25"/>
    <row r="263" customFormat="1" x14ac:dyDescent="0.25"/>
    <row r="264" customFormat="1" x14ac:dyDescent="0.25"/>
    <row r="265" customFormat="1" x14ac:dyDescent="0.25"/>
    <row r="266" customFormat="1" x14ac:dyDescent="0.25"/>
    <row r="267" customFormat="1" x14ac:dyDescent="0.25"/>
    <row r="268" customFormat="1" x14ac:dyDescent="0.25"/>
    <row r="269" customFormat="1" x14ac:dyDescent="0.25"/>
    <row r="270" customFormat="1" x14ac:dyDescent="0.25"/>
    <row r="271" customFormat="1" x14ac:dyDescent="0.25"/>
    <row r="272" customFormat="1" x14ac:dyDescent="0.25"/>
    <row r="273" customFormat="1" x14ac:dyDescent="0.25"/>
    <row r="274" customFormat="1" x14ac:dyDescent="0.25"/>
    <row r="275" customFormat="1" x14ac:dyDescent="0.25"/>
    <row r="276" customFormat="1" x14ac:dyDescent="0.25"/>
    <row r="277" customFormat="1" x14ac:dyDescent="0.25"/>
    <row r="278" customFormat="1" x14ac:dyDescent="0.25"/>
    <row r="279" customFormat="1" x14ac:dyDescent="0.25"/>
    <row r="280" customFormat="1" x14ac:dyDescent="0.25"/>
    <row r="281" customFormat="1" x14ac:dyDescent="0.25"/>
    <row r="282" customFormat="1" x14ac:dyDescent="0.25"/>
    <row r="283" customFormat="1" x14ac:dyDescent="0.25"/>
    <row r="284" customFormat="1" x14ac:dyDescent="0.25"/>
    <row r="285" customFormat="1" x14ac:dyDescent="0.25"/>
    <row r="286" customFormat="1" x14ac:dyDescent="0.25"/>
    <row r="287" customFormat="1" x14ac:dyDescent="0.25"/>
    <row r="288" customFormat="1" x14ac:dyDescent="0.25"/>
    <row r="289" customFormat="1" x14ac:dyDescent="0.25"/>
    <row r="290" customFormat="1" x14ac:dyDescent="0.25"/>
    <row r="291" customFormat="1" x14ac:dyDescent="0.25"/>
    <row r="292" customFormat="1" x14ac:dyDescent="0.25"/>
    <row r="293" customFormat="1" x14ac:dyDescent="0.25"/>
    <row r="294" customFormat="1" x14ac:dyDescent="0.25"/>
  </sheetData>
  <mergeCells count="20">
    <mergeCell ref="C60:E60"/>
    <mergeCell ref="C1:E1"/>
    <mergeCell ref="A52:E52"/>
    <mergeCell ref="A55:E55"/>
    <mergeCell ref="A47:E47"/>
    <mergeCell ref="C2:E2"/>
    <mergeCell ref="C3:E3"/>
    <mergeCell ref="A5:E5"/>
    <mergeCell ref="C8:C11"/>
    <mergeCell ref="D8:D11"/>
    <mergeCell ref="E8:E11"/>
    <mergeCell ref="A13:A24"/>
    <mergeCell ref="A25:A33"/>
    <mergeCell ref="A56:E56"/>
    <mergeCell ref="A34:A40"/>
    <mergeCell ref="A42:A44"/>
    <mergeCell ref="A46:E46"/>
    <mergeCell ref="A48:E48"/>
    <mergeCell ref="A51:E51"/>
    <mergeCell ref="C59:E59"/>
  </mergeCells>
  <pageMargins left="0.46" right="0.11811023622047245" top="0.39370078740157483" bottom="0.15748031496062992" header="0.15748031496062992" footer="0.15748031496062992"/>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1</vt:i4>
      </vt:variant>
    </vt:vector>
  </HeadingPairs>
  <TitlesOfParts>
    <vt:vector size="1" baseType="lpstr">
      <vt:lpstr>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Bucuta</dc:creator>
  <cp:lastModifiedBy>Roxana Tigau</cp:lastModifiedBy>
  <cp:lastPrinted>2025-03-10T10:15:05Z</cp:lastPrinted>
  <dcterms:created xsi:type="dcterms:W3CDTF">2024-11-26T06:13:09Z</dcterms:created>
  <dcterms:modified xsi:type="dcterms:W3CDTF">2025-03-25T09:41:17Z</dcterms:modified>
</cp:coreProperties>
</file>