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080" tabRatio="937" activeTab="0"/>
  </bookViews>
  <sheets>
    <sheet name="Anexa    " sheetId="1" r:id="rId1"/>
    <sheet name="Anexa 4 " sheetId="2" state="hidden" r:id="rId2"/>
    <sheet name="Anexa 5 " sheetId="3" state="hidden" r:id="rId3"/>
    <sheet name="Anexa 4" sheetId="4" state="hidden" r:id="rId4"/>
  </sheets>
  <definedNames>
    <definedName name="_xlnm.Print_Area" localSheetId="0">'Anexa    '!$A$1:$G$84</definedName>
    <definedName name="_xlnm.Print_Area" localSheetId="1">'Anexa 4 '!$A$1:$I$90</definedName>
    <definedName name="_xlnm.Print_Area" localSheetId="2">'Anexa 5 '!$A$1:$L$36</definedName>
    <definedName name="_xlnm.Print_Titles" localSheetId="0">'Anexa    '!$9:$11</definedName>
    <definedName name="_xlnm.Print_Titles" localSheetId="3">'Anexa 4'!$7:$8</definedName>
    <definedName name="_xlnm.Print_Titles" localSheetId="1">'Anexa 4 '!$6:$7</definedName>
  </definedNames>
  <calcPr fullCalcOnLoad="1"/>
</workbook>
</file>

<file path=xl/sharedStrings.xml><?xml version="1.0" encoding="utf-8"?>
<sst xmlns="http://schemas.openxmlformats.org/spreadsheetml/2006/main" count="533" uniqueCount="384">
  <si>
    <t>mii lei</t>
  </si>
  <si>
    <t>INDICATORI</t>
  </si>
  <si>
    <t>Nr. rd.</t>
  </si>
  <si>
    <t>I.</t>
  </si>
  <si>
    <t>a)</t>
  </si>
  <si>
    <t>subvenţii, cf. prevederilor  legale în vigoare</t>
  </si>
  <si>
    <t>b)</t>
  </si>
  <si>
    <t>transferuri, cf.  prevederilor    legale  în  vigoare</t>
  </si>
  <si>
    <t>Venituri extraordinare</t>
  </si>
  <si>
    <t>II</t>
  </si>
  <si>
    <t>C0</t>
  </si>
  <si>
    <t>C1</t>
  </si>
  <si>
    <t>C2</t>
  </si>
  <si>
    <t>C3</t>
  </si>
  <si>
    <t>C4</t>
  </si>
  <si>
    <t>C5</t>
  </si>
  <si>
    <t>Cheltuieli extraordinare</t>
  </si>
  <si>
    <t>III</t>
  </si>
  <si>
    <t>IV</t>
  </si>
  <si>
    <t>IMPOZIT PE PROFIT</t>
  </si>
  <si>
    <t>V</t>
  </si>
  <si>
    <t>c)</t>
  </si>
  <si>
    <t>VI</t>
  </si>
  <si>
    <t>VII</t>
  </si>
  <si>
    <t>d)</t>
  </si>
  <si>
    <t>e)</t>
  </si>
  <si>
    <t>alte cheltuieli</t>
  </si>
  <si>
    <t>VIII</t>
  </si>
  <si>
    <t>SURSE DE FINANŢARE A INVESTIŢIILOR, din care:</t>
  </si>
  <si>
    <t>Alocaţii de la buget</t>
  </si>
  <si>
    <t>X</t>
  </si>
  <si>
    <t>DATE DE FUNDAMENTARE</t>
  </si>
  <si>
    <t>Nr. de personal prognozat la finele anului</t>
  </si>
  <si>
    <t>Plăţi restante</t>
  </si>
  <si>
    <t xml:space="preserve"> CONDUCĂTORUL UNITĂŢII, </t>
  </si>
  <si>
    <t>Propuneri an curent (N)</t>
  </si>
  <si>
    <t xml:space="preserve"> Preliminat / Realizat</t>
  </si>
  <si>
    <t>Trim I</t>
  </si>
  <si>
    <t>Trim II</t>
  </si>
  <si>
    <t>Trim III</t>
  </si>
  <si>
    <t>VENITURI TOTALE (Rd.2+Rd.22+Rd.28)</t>
  </si>
  <si>
    <t>Venituri totale din exploatare (Rd.3+Rd.8+Rd.9+Rd.12+Rd.13+Rd.14), din care:</t>
  </si>
  <si>
    <t xml:space="preserve">din producţia vândută (Rd.4+Rd.5+Rd.6+Rd.7), din care: 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</si>
  <si>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</si>
  <si>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</si>
  <si>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</si>
  <si>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</si>
  <si>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</si>
  <si>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</si>
  <si>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</si>
  <si>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</si>
  <si>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</si>
  <si>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 xml:space="preserve">din subvenţii şi transferuri de exploatare aferente cifrei de afaceri nete (Rd.10+Rd.11), din care: 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</si>
  <si>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</si>
  <si>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</si>
  <si>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</si>
  <si>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</si>
  <si>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</si>
  <si>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</si>
  <si>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</si>
  <si>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</si>
  <si>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</si>
  <si>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>din vânzarea activelor şi alte operaţii de capital (Rd.18+Rd.19), din care: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</si>
  <si>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</si>
  <si>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</si>
  <si>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</si>
  <si>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</si>
  <si>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</si>
  <si>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</si>
  <si>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</si>
  <si>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(Rd.23+Rd.24+Rd.25+Rd.26+Rd.27),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</si>
  <si>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</si>
  <si>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</si>
  <si>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</si>
  <si>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</si>
  <si>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</si>
  <si>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CHELTUIELI TOTALE  (Rd.30+Rd.136+Rd.144)</t>
  </si>
  <si>
    <t xml:space="preserve">Cheltuieli de exploatare (Rd.31+Rd.79+Rd.86+Rd.120), din care: </t>
  </si>
  <si>
    <t xml:space="preserve">A. Cheltuieli cu bunuri şi servicii (Rd.32+Rd.40+Rd.46), din care: </t>
  </si>
  <si>
    <t>A1</t>
  </si>
  <si>
    <t>Cheltuieli privind stocurile (Rd.33+Rd.34+Rd.37+Rd.38+Rd.39),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</si>
  <si>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</si>
  <si>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</si>
  <si>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</si>
  <si>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</si>
  <si>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</si>
  <si>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</si>
  <si>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</si>
  <si>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</si>
  <si>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</si>
  <si>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</si>
  <si>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 xml:space="preserve">Cheltuieli privind serviciile executate de terţi (Rd.41+Rd.42+Rd.45), din care: </t>
  </si>
  <si>
    <t>cheltuieli cu întreţinerea şi reparaţiile</t>
  </si>
  <si>
    <t xml:space="preserve">b) </t>
  </si>
  <si>
    <t>cheltuieli privind chiriile (Rd.43+Rd.44) din care: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</si>
  <si>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</si>
  <si>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</si>
  <si>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</si>
  <si>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</si>
  <si>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</si>
  <si>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</si>
  <si>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</si>
  <si>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</si>
  <si>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</si>
  <si>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</si>
  <si>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</si>
  <si>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</si>
  <si>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</si>
  <si>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</si>
  <si>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</si>
  <si>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</si>
  <si>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d1)</t>
  </si>
  <si>
    <t>d2)</t>
  </si>
  <si>
    <t>d3)</t>
  </si>
  <si>
    <t>d4)</t>
  </si>
  <si>
    <t>cheltuieli cu transportul de bunuri şi persoane</t>
  </si>
  <si>
    <r>
      <t>cheltuieli de deplasare, detaşare, transfer,</t>
    </r>
    <r>
      <rPr>
        <sz val="10"/>
        <rFont val="Arial"/>
        <family val="2"/>
      </rPr>
      <t xml:space="preserve"> din care:</t>
    </r>
  </si>
  <si>
    <t xml:space="preserve">     - cheltuieli cu diurna (Rd.65+Rd.66), din care: 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</si>
  <si>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</si>
  <si>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</si>
  <si>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</si>
  <si>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</si>
  <si>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</si>
  <si>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</si>
  <si>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</si>
  <si>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</si>
  <si>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</si>
  <si>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</si>
  <si>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</si>
  <si>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</si>
  <si>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</si>
  <si>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</si>
  <si>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</si>
  <si>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</si>
  <si>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</si>
  <si>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</si>
  <si>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</si>
  <si>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</si>
  <si>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</si>
  <si>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</si>
  <si>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</si>
  <si>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</si>
  <si>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 xml:space="preserve">B  Cheltuieli cu impozite, taxe şi vărsăminte asimilate (Rd.80+Rd.81+Rd.82+Rd.83+Rd.84+Rd.85), din care: 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</si>
  <si>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</si>
  <si>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</si>
  <si>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</si>
  <si>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</si>
  <si>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</si>
  <si>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r>
      <t>cheltuieli cu alte taxe şi impozite</t>
    </r>
    <r>
      <rPr>
        <b/>
        <sz val="10"/>
        <rFont val="Arial"/>
        <family val="2"/>
      </rPr>
      <t xml:space="preserve"> </t>
    </r>
  </si>
  <si>
    <t>C. Cheltuieli cu personalul (Rd.87+Rd.100+Rd.104+Rd.113), din care:</t>
  </si>
  <si>
    <t>Cheltuieli de natură salarială (Rd.88+ Rd.92)</t>
  </si>
  <si>
    <t>Cheltuieli  cu salariile (Rd.89+Rd.90+Rd.91), din care: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</si>
  <si>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</si>
  <si>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</si>
  <si>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</si>
  <si>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 xml:space="preserve">Bonusuri (Rd.93+Rd.96+Rd.97+Rd.98+ Rd.99), din care: 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</si>
  <si>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</si>
  <si>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</si>
  <si>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</si>
  <si>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c) tichete de vacanţă;</t>
  </si>
  <si>
    <t>d) ch. privind participarea  salariaţilor la profitul obtinut în anul precedent</t>
  </si>
  <si>
    <t>e) alte cheltuieli conform CCM.</t>
  </si>
  <si>
    <t>Alte cheltuieli cu personalul (Rd.101+Rd.102+Rd.103), din care: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</si>
  <si>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</si>
  <si>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</si>
  <si>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</si>
  <si>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Cheltuieli aferente contractului de mandat si a altor organe de conducere si control, comisii si comitete (Rd.105+Rd.108+Rd.111+ Rd.112), din care: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</si>
  <si>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</si>
  <si>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</si>
  <si>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</si>
  <si>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</si>
  <si>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</si>
  <si>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</si>
  <si>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 xml:space="preserve">Cheltuieli cu asigurările şi protecţia socială, fondurile speciale şi alte obligaţii legale (Rd.114+Rd.115+Rd.116+Rd.117+Rd.118+Rd.119), din care: </t>
  </si>
  <si>
    <t>a) ch. privind contribuţia la asigurări sociale</t>
  </si>
  <si>
    <t xml:space="preserve">b) ch. privind contribuţia la asigurări pt.somaj </t>
  </si>
  <si>
    <t>c) ch. privind  contribuţia la asigurări sociale  de  sănătate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</si>
  <si>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</si>
  <si>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</si>
  <si>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</si>
  <si>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D. Alte cheltuieli de exploatare (Rd.121+Rd.124+Rd.125+Rd.126+Rd.127+Rd.128), din care:</t>
  </si>
  <si>
    <t>cheltuieli cu majorări şi penalităţi (Rd.122+Rd.123), din care:</t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</si>
  <si>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</si>
  <si>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</si>
  <si>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</si>
  <si>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</si>
  <si>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</si>
  <si>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 xml:space="preserve">f) </t>
  </si>
  <si>
    <t>ajustări şi deprecieri pentru pierdere de valoare şi provizioane (Rd.129-Rd.131), din care:</t>
  </si>
  <si>
    <t xml:space="preserve">cheltuieli privind ajustările şi provizioanele </t>
  </si>
  <si>
    <t>f1.1)</t>
  </si>
  <si>
    <t xml:space="preserve">-provizioane privind participarea la profit a salariaţilor </t>
  </si>
  <si>
    <t>f1.2)</t>
  </si>
  <si>
    <t>- provizioane in legatura cu contractul de mandat</t>
  </si>
  <si>
    <t>130a</t>
  </si>
  <si>
    <t>venituri din provizioane şi ajustări pentru depreciere sau pierderi de valoare , din care:</t>
  </si>
  <si>
    <t>f2.1)</t>
  </si>
  <si>
    <t>din anularea provizioanelor (Rd.133+Rd.134+Rd.135), din care: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</si>
  <si>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</si>
  <si>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</si>
  <si>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</si>
  <si>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 xml:space="preserve">Cheltuieli financiare (Rd.137+Rd.140+Rd.143), din care: </t>
  </si>
  <si>
    <t>aferente creditelor pentru investiţii</t>
  </si>
  <si>
    <t>aferente creditelor pentru activitatea curentă</t>
  </si>
  <si>
    <t>alte cheltuieli financiare</t>
  </si>
  <si>
    <t>REZULTATUL BRUT (profit/pierdere)   (Rd.1-Rd.29)</t>
  </si>
  <si>
    <t>venituri neimpozabile</t>
  </si>
  <si>
    <t>cheltuieli nedeductibile fiscal</t>
  </si>
  <si>
    <t>FINANCIAR CONTABIL</t>
  </si>
  <si>
    <t xml:space="preserve">INDICATORI </t>
  </si>
  <si>
    <t>Anexa nr.4</t>
  </si>
  <si>
    <t xml:space="preserve">Repartizarea pe trimestre a indicatorilor economico-financiari </t>
  </si>
  <si>
    <t>Trim IV</t>
  </si>
  <si>
    <t xml:space="preserve">Cheltuieli cu alte servicii executate de terţi (Rd.47+Rd.48+Rd.50+Rd.57+Rd.62+Rd.63+Rd.67+   Rd.68+Rd.69+Rd.78), din care: </t>
  </si>
  <si>
    <t>Ch. cu sponsorizarea (Rd.58+Rd.59+Rd.60+Rd.61), din care:</t>
  </si>
  <si>
    <t>ch.de sponsorizare a cluburilor sportive</t>
  </si>
  <si>
    <t>ch. de sponsorizare a unităţilor de cult</t>
  </si>
  <si>
    <t xml:space="preserve">ch. privind acordarea ajutoarelor umanitare si sociale </t>
  </si>
  <si>
    <t>alte cheltuieli cu sponsorizarea</t>
  </si>
  <si>
    <t>a) cheltuieli sociale prevăzute la art. 21 din Legea nr. 571/2003 privind Codul fiscal, cu modificările şi completările ulterioare, din care:</t>
  </si>
  <si>
    <t>cheltuieli privind dobânzile (Rd.138+Rd.139), din care:</t>
  </si>
  <si>
    <t>cheltuieli din diferenţe de curs valutar (Rd.141+Rd.142), din care:</t>
  </si>
  <si>
    <t xml:space="preserve">Creanţe restante </t>
  </si>
  <si>
    <t>Număr mediu lunar de personal pe trimestru</t>
  </si>
  <si>
    <t>Număr efectiv de personal la sfârșitul fiecărui trimestru</t>
  </si>
  <si>
    <t xml:space="preserve"> CONDUCĂTORUL COMPARTIMENTULUI         </t>
  </si>
  <si>
    <t>Programul de investiţii, dotări şi sursele de finanţare</t>
  </si>
  <si>
    <t>Data finalizării investiţiei</t>
  </si>
  <si>
    <t>Valoare</t>
  </si>
  <si>
    <t>I</t>
  </si>
  <si>
    <t>Surse proprii, din care:</t>
  </si>
  <si>
    <t xml:space="preserve">  a) - amortizare</t>
  </si>
  <si>
    <t xml:space="preserve">  b) - profit</t>
  </si>
  <si>
    <t>Credite bancare, din care:</t>
  </si>
  <si>
    <t xml:space="preserve">  a) - interne</t>
  </si>
  <si>
    <t xml:space="preserve">  b) - externe</t>
  </si>
  <si>
    <t xml:space="preserve">Alte surse, din care: </t>
  </si>
  <si>
    <t xml:space="preserve">  - (denumire sursă)</t>
  </si>
  <si>
    <t>CHELTUIELI PENTRU INVESTIŢII, din care:</t>
  </si>
  <si>
    <t>Investiţii în curs, din care:</t>
  </si>
  <si>
    <t>a) pentru bunurile proprietatea privata a operatorului economic: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</si>
  <si>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</si>
  <si>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</si>
  <si>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</si>
  <si>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noi, din care:</t>
  </si>
  <si>
    <t>Investiţii efectuate la imobilizările corporale existente (modernizări), din care:</t>
  </si>
  <si>
    <t>Dotări (alte achiziţii de imobilizări corporale)</t>
  </si>
  <si>
    <t>Rambursări de rate aferente creditelor pentru investiţii, din care:</t>
  </si>
  <si>
    <t xml:space="preserve">   a) - interne</t>
  </si>
  <si>
    <t xml:space="preserve">   b)- externe</t>
  </si>
  <si>
    <t>Anexa nr.5</t>
  </si>
  <si>
    <t xml:space="preserve">Măsuri de îmbunătăţire a rezultatului brut şi reducere a plăţilor restante </t>
  </si>
  <si>
    <t>Măsuri</t>
  </si>
  <si>
    <t>Termen de realizare</t>
  </si>
  <si>
    <t xml:space="preserve">  Influenţe (+/-) </t>
  </si>
  <si>
    <t xml:space="preserve"> Influenţe   (+/-)</t>
  </si>
  <si>
    <t xml:space="preserve"> Influenţe  (+/-)</t>
  </si>
  <si>
    <t>Rezultat brut (+/-)</t>
  </si>
  <si>
    <t xml:space="preserve">Plăţi restante </t>
  </si>
  <si>
    <t>Rezultat brut</t>
  </si>
  <si>
    <t>Pct. I</t>
  </si>
  <si>
    <t>TOTAL Pct. I</t>
  </si>
  <si>
    <t>Pct. II</t>
  </si>
  <si>
    <t>Cauze care diminuează efectul măsurilor prevăzute la Pct. I</t>
  </si>
  <si>
    <t>TOTAL Pct. II</t>
  </si>
  <si>
    <t>Pct. III</t>
  </si>
  <si>
    <t>TOTAL GENERAL Pct. I + Pct. II</t>
  </si>
  <si>
    <t>Cheltuieli cu contribuțiile datorate de angajator</t>
  </si>
  <si>
    <t>Productivitatea muncii în unităţi valorice pe total personal mediu recalculată cf. Legii anuale a bugetului de stat</t>
  </si>
  <si>
    <t>MINISTERUL TRANSPORTURILOR</t>
  </si>
  <si>
    <t>an precedent 2017</t>
  </si>
  <si>
    <t>an curent 2018</t>
  </si>
  <si>
    <t>an 2019</t>
  </si>
  <si>
    <t>an 2020</t>
  </si>
  <si>
    <t>Director Economic</t>
  </si>
  <si>
    <t>Cosmina Țînțăreanu</t>
  </si>
  <si>
    <t>Nr.            crt.</t>
  </si>
  <si>
    <t>Director General</t>
  </si>
  <si>
    <t>Preliminat</t>
  </si>
  <si>
    <t xml:space="preserve">  - economii din anii anteriori ( amortizare neefectuata)</t>
  </si>
  <si>
    <t xml:space="preserve">  -</t>
  </si>
  <si>
    <t>Sistem de supraveghere video – clădire Ploiești Sud</t>
  </si>
  <si>
    <t>Sistem de supraveghere video – clădire București Băneasa</t>
  </si>
  <si>
    <t>Sistem de supraveghere video – clădire Urziceni</t>
  </si>
  <si>
    <t>Sistem de supraveghere video – clădire București Triaj</t>
  </si>
  <si>
    <t>Montare centrală termică și rețea termică în cladire TTR Medgidia</t>
  </si>
  <si>
    <t>Modernizarea prin RK a retelei de telecomunicatii analogice prin achiziția cablului cu fibre optice în anul 2016  și introducerea a cablului cu fibre optice pe  tronsonul CARACAL-PIATRA OLT în anul 2017. Obiectiv de investitie in continuare</t>
  </si>
  <si>
    <t>Modernizarea prin RK a retelei de telecomunicatii analogice prin achiziția cablului cu fibre optice în anul 2016 și introducerea cablului cu fibre optice pe  tronsonul PIATRA OLT - SLATINA în anul 2017.  Obiectiv de investitie in continuare</t>
  </si>
  <si>
    <t>Modernizarea prin RK a reţelei de telecomunicaţii analogice prin achiziția cablului cu fibre optice în anul 2016 și introducerea cablului cu fibre optice între  Arad-Ciumeghiu în anul 2017.  Obiectiv de investitie in continuare.  Obiectiv de investitie in continuare</t>
  </si>
  <si>
    <t>Modernizarea reţelei de telecomunicaţii analogice prin achiziția cablului cu fibre optice în anul 2016 și introducerea cablului cu fibre optice pe  tronsonul Oradea - Salonta în anul 2017.  Obiectiv de investitie in continuare</t>
  </si>
  <si>
    <t>Ioan Albu</t>
  </si>
  <si>
    <t>Director Exploatare</t>
  </si>
  <si>
    <t xml:space="preserve">   Sorin Dumitrachi</t>
  </si>
  <si>
    <t>an                      2019</t>
  </si>
  <si>
    <t>an                           2020</t>
  </si>
  <si>
    <t>2017</t>
  </si>
  <si>
    <t>2018</t>
  </si>
  <si>
    <t>2019</t>
  </si>
  <si>
    <t>Sistem de supraveghere video – clădire Teiuș și Sighișoara</t>
  </si>
  <si>
    <t>an                2017</t>
  </si>
  <si>
    <t>Modernizarea prin RK a retelei de telecomunicatii analogice prin introducerea cablului cu fibre optice pe distanta Timisoara Sud – Buzias – Lugoj</t>
  </si>
  <si>
    <t>Cablu cu fibre optice aerian pe tronsonul de cale ferată Saratel-Deda</t>
  </si>
  <si>
    <t>Reabilitare acoperiș cladire Roman, sediul Zonei de Întreținere Roman</t>
  </si>
  <si>
    <t>Instalare centrala termica in cladire TTR Fetesti</t>
  </si>
  <si>
    <t>Sistem  alarmare împotriva efracției, detetare și avertizare incendii pentru paza bunurilor cladire SRTC Brasov</t>
  </si>
  <si>
    <t>Sistem  alarmare împotriva efracției pentru paza bunurilor cladire Campulug EST</t>
  </si>
  <si>
    <t>Sistem  alarmare împotriva efracției pentru paza bunurilor cladire Magazie auto de la sediul ZI Iasi</t>
  </si>
  <si>
    <t>Sistem  alarmare împotriva efracției, detetare și avertizare incendii pentru paza bunurilor cladire  SRTc Timisoara</t>
  </si>
  <si>
    <t xml:space="preserve">Sistem  alarmare împotriva efracției, detetare și avertizare incendii pentru paza bunurilor cladire sediul ZI Simeria </t>
  </si>
  <si>
    <t>Creștere alte venituri din exploatare</t>
  </si>
  <si>
    <t>Creștere venituri din exploatare</t>
  </si>
  <si>
    <t>31.12.2018</t>
  </si>
  <si>
    <t>Creșterea cheltuielilor cu personalul</t>
  </si>
  <si>
    <t>Creșterea cheltuielilor cu cu bunuri și servicii</t>
  </si>
  <si>
    <t>Creșterea cheltuielilor cu impozite și taxe</t>
  </si>
  <si>
    <t>Creșterea altor cheltuieli de exploatare</t>
  </si>
  <si>
    <t>Scăderea veniturilor din producția de imobilizări</t>
  </si>
  <si>
    <t>Scăderea veniturilor financiare</t>
  </si>
  <si>
    <t>Creșterea altor financiare</t>
  </si>
  <si>
    <t>2019 - 2010</t>
  </si>
  <si>
    <t>SOCIETATEA TELECOMUNICATII CFR SA</t>
  </si>
  <si>
    <t>BUCURESTI, B-DUL DINICU GOLESCU NR. 38</t>
  </si>
  <si>
    <t>Sef Serviciu Juridic RU</t>
  </si>
  <si>
    <t>Anca Kalinca</t>
  </si>
  <si>
    <t>a) pentru bunurile proprietatea privata a operatorului economic, din care:</t>
  </si>
  <si>
    <t>Alte investitii noi pentru bunurile din proprietatea privata a societatii</t>
  </si>
  <si>
    <t>2020</t>
  </si>
  <si>
    <t>RO 15034095</t>
  </si>
  <si>
    <t>VENITURI TOTALE  (Rd.1=Rd.2+Rd.5+Rd.6)</t>
  </si>
  <si>
    <t>Venituri totale din exploatare, din care:</t>
  </si>
  <si>
    <t>Venituri financiare</t>
  </si>
  <si>
    <t>CHELTUIELI TOTALE  (Rd.7=Rd.8+Rd.20+Rd.21)</t>
  </si>
  <si>
    <t>Cheltuieli de exploatare,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</si>
  <si>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</si>
  <si>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</si>
  <si>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</si>
  <si>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</si>
  <si>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</si>
  <si>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din care:</t>
  </si>
  <si>
    <t>Cheltuieli de natură salarială(Rd.13+Rd.14)</t>
  </si>
  <si>
    <t xml:space="preserve">ch. cu salariile </t>
  </si>
  <si>
    <t>bonusuri</t>
  </si>
  <si>
    <t>alte cheltuieli  cu personalul, din care:</t>
  </si>
  <si>
    <t>cheltuieli cu plati compensatorii aferente disponibilizarilor de personal</t>
  </si>
  <si>
    <t>Cheltuieli aferente contractului de mandat si a altor organe de conducere si control, comisii si comitete</t>
  </si>
  <si>
    <t>D.</t>
  </si>
  <si>
    <t>alte cheltuieli de exploatare</t>
  </si>
  <si>
    <t>Cheltuieli financiare</t>
  </si>
  <si>
    <t>REZULTATUL BRUT (profit/pierdere)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</si>
  <si>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</si>
  <si>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</si>
  <si>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</si>
  <si>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</si>
  <si>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</si>
  <si>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</si>
  <si>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25, 26, 27, 28, 29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</si>
  <si>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</si>
  <si>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</si>
  <si>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dividende cuvenite bugetului de stat </t>
  </si>
  <si>
    <t xml:space="preserve">   - dividende cuvenite bugetului local</t>
  </si>
  <si>
    <t>33a</t>
  </si>
  <si>
    <t xml:space="preserve">   - dividende cuvenite altor acţionari</t>
  </si>
  <si>
    <t>Profitul nerepartizat pe destinaţiile prevăzute la Rd.31 - Rd.32 se repartizează la alte rezerve şi constituie sursă proprie de finanţare</t>
  </si>
  <si>
    <t>VENITURI DIN FONDURI EUROPENE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</si>
  <si>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</si>
  <si>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</si>
  <si>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</si>
  <si>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</si>
  <si>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cheltuieli cu reclama si publicitate</t>
  </si>
  <si>
    <t>alocaţii bugetare aferente plăţii angajamentelor din anii anteriori</t>
  </si>
  <si>
    <t>IX</t>
  </si>
  <si>
    <t>CHELTUIELI  PENTRU INVESTIŢII</t>
  </si>
  <si>
    <t>Nr.mediu de salariaţi total</t>
  </si>
  <si>
    <t>Castigul mediu  lunar pe salariat (lei/persoană) determinat pe baza cheltuielilor de natură salarială *)</t>
  </si>
  <si>
    <t>Câştigul mediu  lunar pe salariat (lei/persoană) determinat pe baza cheltuielilor de natură salarială, recalculat cf. Legii anuale a bugetului de stat **)</t>
  </si>
  <si>
    <t>Productivitatea muncii în unităţi valorice pe total personal mediu (mii lei/persoană) (Rd.2/Rd.49)</t>
  </si>
  <si>
    <t>Productivitatea muncii în unităţi fizice pe total personal mediu (cantitate produse finite/ persoană)</t>
  </si>
  <si>
    <t>Cheltuieli totale la 1000 lei venituri totale        (Rd.7/Rd.1)x1000</t>
  </si>
  <si>
    <t>Creanţe restante</t>
  </si>
  <si>
    <r>
      <t>*) Rd.50 = Rd.</t>
    </r>
    <r>
      <rPr>
        <b/>
        <sz val="10"/>
        <color indexed="8"/>
        <rFont val="Arial"/>
        <family val="2"/>
      </rPr>
      <t>154</t>
    </r>
    <r>
      <rPr>
        <sz val="10"/>
        <color indexed="8"/>
        <rFont val="Arial"/>
        <family val="2"/>
      </rPr>
      <t xml:space="preserve"> din Anexa de fundamentare  nr.2</t>
    </r>
  </si>
  <si>
    <r>
      <t>**) Rd.51 = Rd.</t>
    </r>
    <r>
      <rPr>
        <b/>
        <sz val="10"/>
        <rFont val="Arial"/>
        <family val="2"/>
      </rPr>
      <t>155</t>
    </r>
    <r>
      <rPr>
        <sz val="10"/>
        <rFont val="Arial"/>
        <family val="2"/>
      </rPr>
      <t xml:space="preserve"> din Anexa de fundamentare nr.2</t>
    </r>
  </si>
  <si>
    <t>Propuneri  an curent 2019</t>
  </si>
  <si>
    <t>BUGETUL  DE  VENITURI  ŞI  CHELTUIELI  PE  ANUL 2019</t>
  </si>
  <si>
    <t xml:space="preserve">Anexa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</si>
</sst>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(* #,##0.00_);_(* \(#,##0.00\);_(* \-??_);_(@_)"/>
    <numFmt numFmtId="181" formatCode="0.000"/>
    <numFmt numFmtId="182" formatCode="#,##0.000"/>
    <numFmt numFmtId="183" formatCode="_-* #,##0.00\ _L_E_I_-;\-* #,##0.00\ _L_E_I_-;_-* &quot;-&quot;??\ _L_E_I_-;_-@_-"/>
    <numFmt numFmtId="184" formatCode="#,##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"/>
    <numFmt numFmtId="191" formatCode="0;[Red]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"/>
    <numFmt numFmtId="197" formatCode="0.0000000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rgb="FF00000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2" borderId="0" applyBorder="0" applyProtection="0">
      <alignment/>
    </xf>
    <xf numFmtId="0" fontId="3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Alignment="0" applyProtection="0"/>
    <xf numFmtId="0" fontId="0" fillId="24" borderId="7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18" fillId="0" borderId="0" xfId="107" applyFont="1" applyAlignment="1">
      <alignment horizontal="left" vertical="center"/>
      <protection/>
    </xf>
    <xf numFmtId="0" fontId="19" fillId="0" borderId="10" xfId="108" applyFont="1" applyBorder="1" applyAlignment="1">
      <alignment vertical="top" wrapText="1"/>
      <protection/>
    </xf>
    <xf numFmtId="0" fontId="19" fillId="0" borderId="0" xfId="107" applyFont="1" applyAlignment="1">
      <alignment vertical="center"/>
      <protection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vertical="center" wrapText="1"/>
    </xf>
    <xf numFmtId="0" fontId="19" fillId="0" borderId="10" xfId="108" applyFont="1" applyBorder="1" applyAlignment="1">
      <alignment horizontal="center" vertical="center" wrapText="1"/>
      <protection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0" xfId="108" applyFont="1" applyBorder="1" applyAlignment="1">
      <alignment horizontal="center" vertical="center"/>
      <protection/>
    </xf>
    <xf numFmtId="0" fontId="19" fillId="0" borderId="10" xfId="108" applyFont="1" applyBorder="1" applyAlignment="1">
      <alignment horizontal="left" vertical="top" wrapText="1"/>
      <protection/>
    </xf>
    <xf numFmtId="0" fontId="0" fillId="0" borderId="10" xfId="108" applyFont="1" applyBorder="1" applyAlignment="1">
      <alignment horizontal="center"/>
      <protection/>
    </xf>
    <xf numFmtId="0" fontId="0" fillId="0" borderId="10" xfId="108" applyFont="1" applyBorder="1">
      <alignment/>
      <protection/>
    </xf>
    <xf numFmtId="0" fontId="20" fillId="0" borderId="10" xfId="108" applyFont="1" applyBorder="1">
      <alignment/>
      <protection/>
    </xf>
    <xf numFmtId="0" fontId="24" fillId="0" borderId="10" xfId="108" applyFont="1" applyBorder="1" applyAlignment="1">
      <alignment horizontal="center"/>
      <protection/>
    </xf>
    <xf numFmtId="0" fontId="19" fillId="0" borderId="10" xfId="108" applyFont="1" applyBorder="1" applyAlignment="1">
      <alignment vertical="center"/>
      <protection/>
    </xf>
    <xf numFmtId="0" fontId="0" fillId="0" borderId="10" xfId="108" applyFont="1" applyBorder="1" applyAlignment="1">
      <alignment vertical="top" wrapText="1"/>
      <protection/>
    </xf>
    <xf numFmtId="0" fontId="0" fillId="0" borderId="10" xfId="108" applyFont="1" applyBorder="1" applyAlignment="1">
      <alignment horizontal="left" vertical="top" wrapText="1"/>
      <protection/>
    </xf>
    <xf numFmtId="0" fontId="19" fillId="0" borderId="10" xfId="108" applyFont="1" applyBorder="1" applyAlignment="1">
      <alignment horizontal="left" vertical="center" wrapText="1"/>
      <protection/>
    </xf>
    <xf numFmtId="0" fontId="19" fillId="0" borderId="10" xfId="108" applyFont="1" applyBorder="1" applyAlignment="1">
      <alignment vertical="center" wrapText="1"/>
      <protection/>
    </xf>
    <xf numFmtId="0" fontId="25" fillId="0" borderId="10" xfId="108" applyFont="1" applyBorder="1" applyAlignment="1">
      <alignment wrapText="1"/>
      <protection/>
    </xf>
    <xf numFmtId="0" fontId="24" fillId="0" borderId="10" xfId="108" applyFont="1" applyBorder="1">
      <alignment/>
      <protection/>
    </xf>
    <xf numFmtId="49" fontId="19" fillId="0" borderId="10" xfId="108" applyNumberFormat="1" applyFont="1" applyBorder="1" applyAlignment="1">
      <alignment horizontal="left" vertical="top" wrapText="1"/>
      <protection/>
    </xf>
    <xf numFmtId="0" fontId="19" fillId="0" borderId="20" xfId="108" applyFont="1" applyBorder="1" applyAlignment="1">
      <alignment horizontal="center" vertical="center"/>
      <protection/>
    </xf>
    <xf numFmtId="0" fontId="0" fillId="0" borderId="10" xfId="108" applyFont="1" applyBorder="1" applyAlignment="1">
      <alignment horizontal="center" vertical="center"/>
      <protection/>
    </xf>
    <xf numFmtId="0" fontId="19" fillId="0" borderId="10" xfId="108" applyFont="1" applyBorder="1" applyAlignment="1">
      <alignment horizontal="left" vertical="center"/>
      <protection/>
    </xf>
    <xf numFmtId="0" fontId="19" fillId="0" borderId="21" xfId="108" applyFont="1" applyBorder="1" applyAlignment="1">
      <alignment vertical="top" wrapText="1"/>
      <protection/>
    </xf>
    <xf numFmtId="0" fontId="0" fillId="0" borderId="0" xfId="108" applyFont="1" applyAlignment="1">
      <alignment horizontal="center" vertical="center"/>
      <protection/>
    </xf>
    <xf numFmtId="49" fontId="19" fillId="0" borderId="21" xfId="108" applyNumberFormat="1" applyFont="1" applyBorder="1" applyAlignment="1">
      <alignment horizontal="left" vertical="top" wrapText="1"/>
      <protection/>
    </xf>
    <xf numFmtId="0" fontId="19" fillId="0" borderId="21" xfId="108" applyFont="1" applyBorder="1" applyAlignment="1">
      <alignment horizontal="left" vertical="top" wrapText="1"/>
      <protection/>
    </xf>
    <xf numFmtId="0" fontId="19" fillId="0" borderId="10" xfId="107" applyFont="1" applyBorder="1" applyAlignment="1">
      <alignment horizontal="left" wrapText="1"/>
      <protection/>
    </xf>
    <xf numFmtId="0" fontId="0" fillId="0" borderId="10" xfId="107" applyFont="1" applyBorder="1" applyAlignment="1">
      <alignment horizontal="left" wrapText="1"/>
      <protection/>
    </xf>
    <xf numFmtId="0" fontId="0" fillId="0" borderId="10" xfId="107" applyFont="1" applyBorder="1">
      <alignment/>
      <protection/>
    </xf>
    <xf numFmtId="0" fontId="0" fillId="0" borderId="10" xfId="0" applyBorder="1" applyAlignment="1">
      <alignment/>
    </xf>
    <xf numFmtId="0" fontId="19" fillId="0" borderId="22" xfId="108" applyFont="1" applyBorder="1" applyAlignment="1">
      <alignment horizontal="center" vertical="center"/>
      <protection/>
    </xf>
    <xf numFmtId="0" fontId="19" fillId="0" borderId="22" xfId="108" applyFont="1" applyBorder="1" applyAlignment="1">
      <alignment horizontal="left" vertical="top" wrapText="1"/>
      <protection/>
    </xf>
    <xf numFmtId="0" fontId="19" fillId="0" borderId="22" xfId="107" applyFont="1" applyBorder="1" applyAlignment="1">
      <alignment horizontal="center" vertical="center" wrapText="1"/>
      <protection/>
    </xf>
    <xf numFmtId="0" fontId="19" fillId="0" borderId="10" xfId="107" applyFont="1" applyBorder="1" applyAlignment="1">
      <alignment horizontal="center" vertical="center" wrapText="1"/>
      <protection/>
    </xf>
    <xf numFmtId="0" fontId="20" fillId="0" borderId="23" xfId="108" applyFont="1" applyBorder="1" applyAlignment="1">
      <alignment horizontal="center" vertical="center"/>
      <protection/>
    </xf>
    <xf numFmtId="0" fontId="24" fillId="0" borderId="21" xfId="108" applyFont="1" applyBorder="1" applyAlignment="1">
      <alignment horizontal="center" vertical="center"/>
      <protection/>
    </xf>
    <xf numFmtId="0" fontId="20" fillId="0" borderId="10" xfId="108" applyFont="1" applyBorder="1" applyAlignment="1">
      <alignment horizontal="center" vertical="center"/>
      <protection/>
    </xf>
    <xf numFmtId="0" fontId="19" fillId="0" borderId="24" xfId="108" applyFont="1" applyBorder="1" applyAlignment="1">
      <alignment horizontal="center" vertical="center"/>
      <protection/>
    </xf>
    <xf numFmtId="0" fontId="0" fillId="0" borderId="21" xfId="108" applyFont="1" applyBorder="1" applyAlignment="1">
      <alignment horizontal="center" vertical="center"/>
      <protection/>
    </xf>
    <xf numFmtId="0" fontId="19" fillId="0" borderId="10" xfId="0" applyFont="1" applyBorder="1" applyAlignment="1">
      <alignment/>
    </xf>
    <xf numFmtId="0" fontId="19" fillId="0" borderId="25" xfId="107" applyFont="1" applyBorder="1" applyAlignment="1">
      <alignment horizontal="center" vertical="center" wrapText="1"/>
      <protection/>
    </xf>
    <xf numFmtId="2" fontId="19" fillId="0" borderId="26" xfId="0" applyNumberFormat="1" applyFont="1" applyBorder="1" applyAlignment="1">
      <alignment horizontal="center" vertical="center" wrapText="1"/>
    </xf>
    <xf numFmtId="2" fontId="19" fillId="0" borderId="27" xfId="0" applyNumberFormat="1" applyFont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0" fontId="0" fillId="25" borderId="0" xfId="107" applyFont="1" applyFill="1" applyAlignment="1">
      <alignment horizontal="center" vertical="center"/>
      <protection/>
    </xf>
    <xf numFmtId="0" fontId="0" fillId="25" borderId="0" xfId="107" applyFont="1" applyFill="1" applyAlignment="1">
      <alignment horizontal="center" vertical="center"/>
      <protection/>
    </xf>
    <xf numFmtId="0" fontId="19" fillId="0" borderId="25" xfId="107" applyFont="1" applyBorder="1" applyAlignment="1">
      <alignment horizontal="center" vertical="center" wrapText="1"/>
      <protection/>
    </xf>
    <xf numFmtId="0" fontId="0" fillId="25" borderId="0" xfId="107" applyFont="1" applyFill="1" applyAlignment="1">
      <alignment vertical="center"/>
      <protection/>
    </xf>
    <xf numFmtId="0" fontId="0" fillId="25" borderId="0" xfId="107" applyFont="1" applyFill="1" applyAlignment="1">
      <alignment vertical="center"/>
      <protection/>
    </xf>
    <xf numFmtId="0" fontId="24" fillId="0" borderId="0" xfId="103" applyFont="1" applyAlignment="1">
      <alignment vertical="center"/>
      <protection/>
    </xf>
    <xf numFmtId="0" fontId="24" fillId="0" borderId="0" xfId="103" applyFont="1" applyAlignment="1">
      <alignment horizontal="center" vertical="center"/>
      <protection/>
    </xf>
    <xf numFmtId="0" fontId="24" fillId="0" borderId="0" xfId="103" applyFont="1" applyAlignment="1">
      <alignment vertical="center" wrapText="1"/>
      <protection/>
    </xf>
    <xf numFmtId="0" fontId="20" fillId="0" borderId="0" xfId="103" applyFont="1" applyAlignment="1">
      <alignment vertical="center"/>
      <protection/>
    </xf>
    <xf numFmtId="0" fontId="20" fillId="0" borderId="0" xfId="103" applyFont="1" applyAlignment="1">
      <alignment horizontal="center" vertical="center"/>
      <protection/>
    </xf>
    <xf numFmtId="4" fontId="24" fillId="0" borderId="0" xfId="103" applyNumberFormat="1" applyFont="1" applyAlignment="1">
      <alignment vertical="center"/>
      <protection/>
    </xf>
    <xf numFmtId="0" fontId="20" fillId="0" borderId="25" xfId="103" applyFont="1" applyBorder="1" applyAlignment="1">
      <alignment horizontal="center" vertical="center"/>
      <protection/>
    </xf>
    <xf numFmtId="0" fontId="20" fillId="0" borderId="25" xfId="103" applyFont="1" applyBorder="1" applyAlignment="1">
      <alignment horizontal="center" vertical="center" wrapText="1"/>
      <protection/>
    </xf>
    <xf numFmtId="0" fontId="20" fillId="0" borderId="25" xfId="103" applyFont="1" applyBorder="1" applyAlignment="1">
      <alignment horizontal="center" vertical="center" wrapText="1"/>
      <protection/>
    </xf>
    <xf numFmtId="0" fontId="43" fillId="0" borderId="0" xfId="0" applyFont="1" applyAlignment="1">
      <alignment horizontal="left"/>
    </xf>
    <xf numFmtId="0" fontId="19" fillId="0" borderId="25" xfId="103" applyFont="1" applyBorder="1" applyAlignment="1">
      <alignment horizontal="center" vertical="center" wrapText="1"/>
      <protection/>
    </xf>
    <xf numFmtId="0" fontId="19" fillId="0" borderId="25" xfId="103" applyFont="1" applyBorder="1" applyAlignment="1">
      <alignment vertical="center" wrapText="1"/>
      <protection/>
    </xf>
    <xf numFmtId="4" fontId="19" fillId="0" borderId="25" xfId="103" applyNumberFormat="1" applyFont="1" applyBorder="1" applyAlignment="1">
      <alignment horizontal="center" vertical="center" wrapText="1"/>
      <protection/>
    </xf>
    <xf numFmtId="4" fontId="19" fillId="0" borderId="25" xfId="103" applyNumberFormat="1" applyFont="1" applyBorder="1" applyAlignment="1">
      <alignment horizontal="right" vertical="center" wrapText="1"/>
      <protection/>
    </xf>
    <xf numFmtId="0" fontId="19" fillId="0" borderId="0" xfId="103" applyFont="1" applyAlignment="1">
      <alignment vertical="center"/>
      <protection/>
    </xf>
    <xf numFmtId="0" fontId="0" fillId="0" borderId="25" xfId="103" applyFont="1" applyBorder="1" applyAlignment="1">
      <alignment vertical="center"/>
      <protection/>
    </xf>
    <xf numFmtId="0" fontId="0" fillId="0" borderId="25" xfId="103" applyFont="1" applyBorder="1" applyAlignment="1">
      <alignment horizontal="center" vertical="center"/>
      <protection/>
    </xf>
    <xf numFmtId="0" fontId="0" fillId="0" borderId="25" xfId="103" applyFont="1" applyBorder="1" applyAlignment="1">
      <alignment vertical="center" wrapText="1"/>
      <protection/>
    </xf>
    <xf numFmtId="4" fontId="0" fillId="0" borderId="25" xfId="103" applyNumberFormat="1" applyFont="1" applyBorder="1" applyAlignment="1">
      <alignment horizontal="center" vertical="center"/>
      <protection/>
    </xf>
    <xf numFmtId="4" fontId="0" fillId="0" borderId="25" xfId="103" applyNumberFormat="1" applyFont="1" applyBorder="1" applyAlignment="1">
      <alignment horizontal="right" vertical="center"/>
      <protection/>
    </xf>
    <xf numFmtId="0" fontId="0" fillId="0" borderId="0" xfId="103" applyFont="1" applyAlignment="1">
      <alignment vertical="center"/>
      <protection/>
    </xf>
    <xf numFmtId="4" fontId="19" fillId="0" borderId="25" xfId="103" applyNumberFormat="1" applyFont="1" applyBorder="1" applyAlignment="1">
      <alignment horizontal="right" vertical="center"/>
      <protection/>
    </xf>
    <xf numFmtId="0" fontId="26" fillId="0" borderId="0" xfId="103" applyFont="1" applyAlignment="1">
      <alignment horizontal="left"/>
      <protection/>
    </xf>
    <xf numFmtId="0" fontId="0" fillId="25" borderId="25" xfId="103" applyFont="1" applyFill="1" applyBorder="1" applyAlignment="1">
      <alignment vertical="center"/>
      <protection/>
    </xf>
    <xf numFmtId="0" fontId="0" fillId="25" borderId="25" xfId="103" applyFont="1" applyFill="1" applyBorder="1" applyAlignment="1">
      <alignment horizontal="center" vertical="center"/>
      <protection/>
    </xf>
    <xf numFmtId="0" fontId="0" fillId="25" borderId="25" xfId="103" applyFont="1" applyFill="1" applyBorder="1" applyAlignment="1">
      <alignment vertical="center" wrapText="1"/>
      <protection/>
    </xf>
    <xf numFmtId="4" fontId="0" fillId="25" borderId="25" xfId="103" applyNumberFormat="1" applyFont="1" applyFill="1" applyBorder="1" applyAlignment="1">
      <alignment horizontal="center" vertical="center"/>
      <protection/>
    </xf>
    <xf numFmtId="0" fontId="0" fillId="25" borderId="0" xfId="103" applyFont="1" applyFill="1" applyAlignment="1">
      <alignment vertical="center"/>
      <protection/>
    </xf>
    <xf numFmtId="4" fontId="0" fillId="0" borderId="0" xfId="103" applyNumberFormat="1" applyFont="1" applyAlignment="1">
      <alignment vertical="center"/>
      <protection/>
    </xf>
    <xf numFmtId="0" fontId="19" fillId="0" borderId="25" xfId="103" applyFont="1" applyBorder="1" applyAlignment="1">
      <alignment horizontal="center" vertical="center"/>
      <protection/>
    </xf>
    <xf numFmtId="0" fontId="19" fillId="0" borderId="25" xfId="103" applyFont="1" applyBorder="1" applyAlignment="1">
      <alignment horizontal="left" vertical="center" wrapText="1"/>
      <protection/>
    </xf>
    <xf numFmtId="4" fontId="19" fillId="26" borderId="25" xfId="103" applyNumberFormat="1" applyFont="1" applyFill="1" applyBorder="1" applyAlignment="1">
      <alignment horizontal="center" vertical="center" wrapText="1"/>
      <protection/>
    </xf>
    <xf numFmtId="4" fontId="27" fillId="26" borderId="0" xfId="103" applyNumberFormat="1" applyFont="1" applyFill="1" applyAlignment="1">
      <alignment vertical="center"/>
      <protection/>
    </xf>
    <xf numFmtId="0" fontId="27" fillId="26" borderId="0" xfId="103" applyFont="1" applyFill="1" applyAlignment="1">
      <alignment vertical="center"/>
      <protection/>
    </xf>
    <xf numFmtId="0" fontId="19" fillId="0" borderId="25" xfId="103" applyFont="1" applyBorder="1" applyAlignment="1">
      <alignment vertical="center"/>
      <protection/>
    </xf>
    <xf numFmtId="4" fontId="19" fillId="0" borderId="25" xfId="103" applyNumberFormat="1" applyFont="1" applyBorder="1" applyAlignment="1">
      <alignment horizontal="center" vertical="center"/>
      <protection/>
    </xf>
    <xf numFmtId="0" fontId="19" fillId="25" borderId="0" xfId="103" applyFont="1" applyFill="1" applyAlignment="1">
      <alignment vertical="center"/>
      <protection/>
    </xf>
    <xf numFmtId="0" fontId="0" fillId="25" borderId="0" xfId="103" applyFont="1" applyFill="1" applyAlignment="1">
      <alignment vertical="center"/>
      <protection/>
    </xf>
    <xf numFmtId="4" fontId="28" fillId="25" borderId="0" xfId="0" applyNumberFormat="1" applyFont="1" applyFill="1" applyAlignment="1">
      <alignment horizontal="right" vertical="center"/>
    </xf>
    <xf numFmtId="0" fontId="0" fillId="0" borderId="28" xfId="103" applyFont="1" applyBorder="1" applyAlignment="1">
      <alignment vertical="center" wrapText="1"/>
      <protection/>
    </xf>
    <xf numFmtId="4" fontId="0" fillId="25" borderId="0" xfId="103" applyNumberFormat="1" applyFont="1" applyFill="1" applyAlignment="1">
      <alignment vertical="center"/>
      <protection/>
    </xf>
    <xf numFmtId="3" fontId="0" fillId="25" borderId="0" xfId="103" applyNumberFormat="1" applyFont="1" applyFill="1" applyAlignment="1">
      <alignment vertical="center"/>
      <protection/>
    </xf>
    <xf numFmtId="0" fontId="0" fillId="0" borderId="25" xfId="103" applyFont="1" applyBorder="1" applyAlignment="1">
      <alignment horizontal="justify" vertical="center" wrapText="1"/>
      <protection/>
    </xf>
    <xf numFmtId="4" fontId="28" fillId="0" borderId="0" xfId="0" applyNumberFormat="1" applyFont="1" applyAlignment="1">
      <alignment horizontal="right" vertical="center"/>
    </xf>
    <xf numFmtId="4" fontId="19" fillId="25" borderId="0" xfId="103" applyNumberFormat="1" applyFont="1" applyFill="1" applyAlignment="1">
      <alignment horizontal="center" vertical="center"/>
      <protection/>
    </xf>
    <xf numFmtId="4" fontId="19" fillId="25" borderId="0" xfId="103" applyNumberFormat="1" applyFont="1" applyFill="1" applyAlignment="1">
      <alignment vertical="center"/>
      <protection/>
    </xf>
    <xf numFmtId="4" fontId="28" fillId="0" borderId="0" xfId="0" applyNumberFormat="1" applyFont="1" applyAlignment="1">
      <alignment horizontal="right" vertical="center" wrapText="1"/>
    </xf>
    <xf numFmtId="0" fontId="44" fillId="0" borderId="25" xfId="103" applyFont="1" applyBorder="1" applyAlignment="1">
      <alignment horizontal="justify" vertical="center"/>
      <protection/>
    </xf>
    <xf numFmtId="0" fontId="0" fillId="0" borderId="25" xfId="106" applyFont="1" applyBorder="1" applyAlignment="1">
      <alignment vertical="center" wrapText="1"/>
      <protection/>
    </xf>
    <xf numFmtId="2" fontId="0" fillId="0" borderId="25" xfId="103" applyNumberFormat="1" applyFont="1" applyBorder="1" applyAlignment="1">
      <alignment horizontal="center" vertical="center"/>
      <protection/>
    </xf>
    <xf numFmtId="4" fontId="19" fillId="0" borderId="0" xfId="103" applyNumberFormat="1" applyFont="1" applyAlignment="1">
      <alignment horizontal="center" vertical="center"/>
      <protection/>
    </xf>
    <xf numFmtId="0" fontId="24" fillId="0" borderId="25" xfId="103" applyFont="1" applyBorder="1" applyAlignment="1">
      <alignment horizontal="center" vertical="center"/>
      <protection/>
    </xf>
    <xf numFmtId="0" fontId="20" fillId="0" borderId="25" xfId="103" applyFont="1" applyBorder="1" applyAlignment="1">
      <alignment vertical="center"/>
      <protection/>
    </xf>
    <xf numFmtId="0" fontId="24" fillId="0" borderId="25" xfId="103" applyFont="1" applyBorder="1" applyAlignment="1">
      <alignment vertical="center"/>
      <protection/>
    </xf>
    <xf numFmtId="0" fontId="19" fillId="0" borderId="0" xfId="103" applyFont="1" applyAlignment="1">
      <alignment vertical="center" wrapText="1"/>
      <protection/>
    </xf>
    <xf numFmtId="0" fontId="19" fillId="0" borderId="0" xfId="107" applyFont="1" applyAlignment="1">
      <alignment horizontal="center" vertical="center" wrapText="1"/>
      <protection/>
    </xf>
    <xf numFmtId="0" fontId="19" fillId="0" borderId="0" xfId="107" applyFont="1" applyAlignment="1">
      <alignment horizontal="center" vertical="center" wrapText="1"/>
      <protection/>
    </xf>
    <xf numFmtId="0" fontId="0" fillId="25" borderId="0" xfId="107" applyFont="1" applyFill="1" applyAlignment="1">
      <alignment vertical="center" wrapText="1"/>
      <protection/>
    </xf>
    <xf numFmtId="0" fontId="0" fillId="0" borderId="0" xfId="107" applyFont="1" applyAlignment="1">
      <alignment vertical="center"/>
      <protection/>
    </xf>
    <xf numFmtId="0" fontId="0" fillId="25" borderId="0" xfId="107" applyFont="1" applyFill="1" applyAlignment="1">
      <alignment horizontal="left" vertical="center"/>
      <protection/>
    </xf>
    <xf numFmtId="0" fontId="0" fillId="25" borderId="0" xfId="107" applyFont="1" applyFill="1" applyAlignment="1">
      <alignment horizontal="left" vertical="center"/>
      <protection/>
    </xf>
    <xf numFmtId="0" fontId="0" fillId="25" borderId="0" xfId="107" applyFont="1" applyFill="1" applyAlignment="1">
      <alignment horizontal="left" vertical="top"/>
      <protection/>
    </xf>
    <xf numFmtId="0" fontId="0" fillId="25" borderId="0" xfId="107" applyFont="1" applyFill="1" applyAlignment="1">
      <alignment vertical="center" wrapText="1"/>
      <protection/>
    </xf>
    <xf numFmtId="0" fontId="0" fillId="25" borderId="0" xfId="107" applyFont="1" applyFill="1" applyAlignment="1">
      <alignment horizontal="right" vertical="center"/>
      <protection/>
    </xf>
    <xf numFmtId="49" fontId="24" fillId="0" borderId="0" xfId="103" applyNumberFormat="1" applyFont="1" applyAlignment="1">
      <alignment horizontal="center" vertical="center"/>
      <protection/>
    </xf>
    <xf numFmtId="49" fontId="20" fillId="0" borderId="25" xfId="103" applyNumberFormat="1" applyFont="1" applyBorder="1" applyAlignment="1">
      <alignment horizontal="center" vertical="center" wrapText="1"/>
      <protection/>
    </xf>
    <xf numFmtId="49" fontId="19" fillId="0" borderId="25" xfId="103" applyNumberFormat="1" applyFont="1" applyBorder="1" applyAlignment="1">
      <alignment horizontal="center" vertical="center" wrapText="1"/>
      <protection/>
    </xf>
    <xf numFmtId="49" fontId="0" fillId="0" borderId="25" xfId="103" applyNumberFormat="1" applyBorder="1" applyAlignment="1">
      <alignment horizontal="center" vertical="center"/>
      <protection/>
    </xf>
    <xf numFmtId="49" fontId="0" fillId="25" borderId="25" xfId="103" applyNumberFormat="1" applyFill="1" applyBorder="1" applyAlignment="1">
      <alignment horizontal="center" vertical="center"/>
      <protection/>
    </xf>
    <xf numFmtId="49" fontId="19" fillId="0" borderId="25" xfId="103" applyNumberFormat="1" applyFont="1" applyBorder="1" applyAlignment="1">
      <alignment horizontal="center" vertical="center" wrapText="1"/>
      <protection/>
    </xf>
    <xf numFmtId="49" fontId="19" fillId="0" borderId="25" xfId="103" applyNumberFormat="1" applyFont="1" applyBorder="1" applyAlignment="1">
      <alignment horizontal="center" vertical="center"/>
      <protection/>
    </xf>
    <xf numFmtId="49" fontId="0" fillId="0" borderId="25" xfId="106" applyNumberFormat="1" applyFont="1" applyBorder="1" applyAlignment="1">
      <alignment horizontal="center" vertical="center"/>
      <protection/>
    </xf>
    <xf numFmtId="49" fontId="24" fillId="0" borderId="25" xfId="103" applyNumberFormat="1" applyFont="1" applyBorder="1" applyAlignment="1">
      <alignment horizontal="center" vertical="center"/>
      <protection/>
    </xf>
    <xf numFmtId="49" fontId="19" fillId="0" borderId="25" xfId="107" applyNumberFormat="1" applyFont="1" applyBorder="1" applyAlignment="1">
      <alignment horizontal="center" vertical="center" wrapText="1"/>
      <protection/>
    </xf>
    <xf numFmtId="49" fontId="19" fillId="0" borderId="0" xfId="107" applyNumberFormat="1" applyFont="1" applyAlignment="1">
      <alignment horizontal="center" vertical="center" wrapText="1"/>
      <protection/>
    </xf>
    <xf numFmtId="49" fontId="0" fillId="25" borderId="0" xfId="107" applyNumberFormat="1" applyFont="1" applyFill="1" applyAlignment="1">
      <alignment vertical="center"/>
      <protection/>
    </xf>
    <xf numFmtId="49" fontId="0" fillId="25" borderId="0" xfId="107" applyNumberFormat="1" applyFont="1" applyFill="1" applyAlignment="1">
      <alignment horizontal="center" vertical="center"/>
      <protection/>
    </xf>
    <xf numFmtId="49" fontId="0" fillId="0" borderId="25" xfId="103" applyNumberFormat="1" applyFont="1" applyBorder="1" applyAlignment="1">
      <alignment horizontal="center" vertical="center"/>
      <protection/>
    </xf>
    <xf numFmtId="0" fontId="28" fillId="0" borderId="25" xfId="100" applyFont="1" applyBorder="1" applyAlignment="1">
      <alignment horizontal="left" vertical="center" wrapText="1"/>
      <protection/>
    </xf>
    <xf numFmtId="0" fontId="28" fillId="0" borderId="25" xfId="0" applyFont="1" applyBorder="1" applyAlignment="1">
      <alignment horizontal="left" vertical="center" wrapText="1"/>
    </xf>
    <xf numFmtId="4" fontId="19" fillId="25" borderId="25" xfId="103" applyNumberFormat="1" applyFont="1" applyFill="1" applyBorder="1" applyAlignment="1">
      <alignment horizontal="center" vertical="center"/>
      <protection/>
    </xf>
    <xf numFmtId="4" fontId="21" fillId="0" borderId="29" xfId="99" applyNumberFormat="1" applyFont="1" applyBorder="1" applyAlignment="1">
      <alignment horizontal="center" vertical="center" wrapText="1"/>
      <protection/>
    </xf>
    <xf numFmtId="0" fontId="44" fillId="0" borderId="25" xfId="0" applyFont="1" applyBorder="1" applyAlignment="1">
      <alignment horizontal="left" vertical="center" wrapText="1"/>
    </xf>
    <xf numFmtId="49" fontId="0" fillId="0" borderId="25" xfId="103" applyNumberFormat="1" applyFont="1" applyBorder="1" applyAlignment="1">
      <alignment horizontal="center" vertical="center"/>
      <protection/>
    </xf>
    <xf numFmtId="49" fontId="0" fillId="0" borderId="25" xfId="103" applyNumberFormat="1" applyFont="1" applyBorder="1" applyAlignment="1">
      <alignment horizontal="center" vertical="center" wrapText="1"/>
      <protection/>
    </xf>
    <xf numFmtId="0" fontId="0" fillId="25" borderId="0" xfId="107" applyFont="1" applyFill="1" applyAlignment="1">
      <alignment horizontal="center" vertical="center" wrapText="1"/>
      <protection/>
    </xf>
    <xf numFmtId="0" fontId="0" fillId="0" borderId="0" xfId="107" applyFont="1" applyAlignment="1">
      <alignment horizontal="left" vertical="center"/>
      <protection/>
    </xf>
    <xf numFmtId="0" fontId="0" fillId="0" borderId="25" xfId="0" applyBorder="1" applyAlignment="1">
      <alignment horizontal="center" vertical="center"/>
    </xf>
    <xf numFmtId="4" fontId="0" fillId="0" borderId="25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4" fontId="0" fillId="0" borderId="30" xfId="0" applyNumberFormat="1" applyBorder="1" applyAlignment="1">
      <alignment vertical="center"/>
    </xf>
    <xf numFmtId="0" fontId="19" fillId="0" borderId="3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4" fontId="0" fillId="0" borderId="28" xfId="0" applyNumberFormat="1" applyBorder="1" applyAlignment="1">
      <alignment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1" xfId="0" applyFont="1" applyBorder="1" applyAlignment="1">
      <alignment vertical="center"/>
    </xf>
    <xf numFmtId="0" fontId="19" fillId="0" borderId="32" xfId="0" applyFont="1" applyBorder="1" applyAlignment="1">
      <alignment horizontal="center" vertical="center"/>
    </xf>
    <xf numFmtId="4" fontId="19" fillId="0" borderId="32" xfId="0" applyNumberFormat="1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31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6" xfId="0" applyBorder="1" applyAlignment="1">
      <alignment vertical="center"/>
    </xf>
    <xf numFmtId="4" fontId="45" fillId="25" borderId="0" xfId="107" applyNumberFormat="1" applyFont="1" applyFill="1" applyAlignment="1">
      <alignment horizontal="center" vertical="center" wrapText="1"/>
      <protection/>
    </xf>
    <xf numFmtId="0" fontId="45" fillId="25" borderId="0" xfId="107" applyFont="1" applyFill="1" applyAlignment="1">
      <alignment horizontal="center" vertical="center" wrapText="1"/>
      <protection/>
    </xf>
    <xf numFmtId="0" fontId="45" fillId="25" borderId="0" xfId="107" applyFont="1" applyFill="1" applyAlignment="1">
      <alignment vertical="center" wrapText="1"/>
      <protection/>
    </xf>
    <xf numFmtId="4" fontId="45" fillId="25" borderId="0" xfId="107" applyNumberFormat="1" applyFont="1" applyFill="1" applyAlignment="1">
      <alignment vertical="center" wrapText="1"/>
      <protection/>
    </xf>
    <xf numFmtId="4" fontId="0" fillId="0" borderId="0" xfId="0" applyNumberFormat="1" applyAlignment="1">
      <alignment vertical="center"/>
    </xf>
    <xf numFmtId="4" fontId="0" fillId="25" borderId="0" xfId="107" applyNumberFormat="1" applyFont="1" applyFill="1" applyAlignment="1">
      <alignment vertical="center" wrapText="1"/>
      <protection/>
    </xf>
    <xf numFmtId="0" fontId="18" fillId="0" borderId="0" xfId="107" applyFont="1" applyAlignment="1">
      <alignment horizontal="center" vertical="center"/>
      <protection/>
    </xf>
    <xf numFmtId="0" fontId="18" fillId="0" borderId="0" xfId="107" applyFont="1" applyAlignment="1">
      <alignment vertical="center"/>
      <protection/>
    </xf>
    <xf numFmtId="0" fontId="18" fillId="0" borderId="0" xfId="107" applyFont="1" applyAlignment="1">
      <alignment vertical="center" wrapText="1"/>
      <protection/>
    </xf>
    <xf numFmtId="0" fontId="19" fillId="0" borderId="0" xfId="107" applyFont="1" applyAlignment="1">
      <alignment horizontal="center" vertical="center"/>
      <protection/>
    </xf>
    <xf numFmtId="0" fontId="0" fillId="0" borderId="0" xfId="107" applyFont="1" applyAlignment="1">
      <alignment vertical="center"/>
      <protection/>
    </xf>
    <xf numFmtId="0" fontId="20" fillId="0" borderId="0" xfId="107" applyFont="1" applyAlignment="1">
      <alignment horizontal="center" vertical="center"/>
      <protection/>
    </xf>
    <xf numFmtId="0" fontId="20" fillId="0" borderId="0" xfId="107" applyFont="1" applyAlignment="1">
      <alignment vertical="center"/>
      <protection/>
    </xf>
    <xf numFmtId="0" fontId="20" fillId="0" borderId="0" xfId="107" applyFont="1" applyAlignment="1">
      <alignment vertical="center" wrapText="1"/>
      <protection/>
    </xf>
    <xf numFmtId="0" fontId="0" fillId="0" borderId="25" xfId="107" applyFont="1" applyBorder="1" applyAlignment="1">
      <alignment horizontal="center" vertical="center" wrapText="1"/>
      <protection/>
    </xf>
    <xf numFmtId="0" fontId="30" fillId="0" borderId="25" xfId="107" applyFont="1" applyBorder="1" applyAlignment="1">
      <alignment horizontal="center" vertical="center" wrapText="1"/>
      <protection/>
    </xf>
    <xf numFmtId="0" fontId="31" fillId="0" borderId="0" xfId="107" applyFont="1" applyAlignment="1">
      <alignment horizontal="center" vertical="center"/>
      <protection/>
    </xf>
    <xf numFmtId="0" fontId="19" fillId="0" borderId="25" xfId="107" applyFont="1" applyBorder="1" applyAlignment="1">
      <alignment horizontal="left" vertical="center" wrapText="1"/>
      <protection/>
    </xf>
    <xf numFmtId="0" fontId="19" fillId="0" borderId="25" xfId="107" applyFont="1" applyBorder="1" applyAlignment="1">
      <alignment vertical="center" wrapText="1"/>
      <protection/>
    </xf>
    <xf numFmtId="4" fontId="19" fillId="0" borderId="25" xfId="107" applyNumberFormat="1" applyFont="1" applyBorder="1" applyAlignment="1">
      <alignment horizontal="right" vertical="center" wrapText="1"/>
      <protection/>
    </xf>
    <xf numFmtId="0" fontId="19" fillId="0" borderId="0" xfId="107" applyFont="1" applyAlignment="1">
      <alignment vertical="center"/>
      <protection/>
    </xf>
    <xf numFmtId="0" fontId="0" fillId="0" borderId="25" xfId="107" applyFont="1" applyBorder="1" applyAlignment="1">
      <alignment horizontal="left" vertical="center" wrapText="1"/>
      <protection/>
    </xf>
    <xf numFmtId="0" fontId="0" fillId="0" borderId="25" xfId="107" applyFont="1" applyBorder="1" applyAlignment="1">
      <alignment vertical="center" wrapText="1"/>
      <protection/>
    </xf>
    <xf numFmtId="4" fontId="0" fillId="0" borderId="25" xfId="107" applyNumberFormat="1" applyFont="1" applyBorder="1" applyAlignment="1">
      <alignment horizontal="right" vertical="center" wrapText="1"/>
      <protection/>
    </xf>
    <xf numFmtId="0" fontId="0" fillId="0" borderId="0" xfId="107" applyAlignment="1">
      <alignment vertical="center"/>
      <protection/>
    </xf>
    <xf numFmtId="0" fontId="0" fillId="0" borderId="25" xfId="108" applyFont="1" applyBorder="1" applyAlignment="1">
      <alignment vertical="center" wrapText="1"/>
      <protection/>
    </xf>
    <xf numFmtId="0" fontId="0" fillId="25" borderId="25" xfId="0" applyFont="1" applyFill="1" applyBorder="1" applyAlignment="1">
      <alignment vertical="center" wrapText="1"/>
    </xf>
    <xf numFmtId="0" fontId="0" fillId="25" borderId="25" xfId="108" applyFont="1" applyFill="1" applyBorder="1" applyAlignment="1">
      <alignment vertical="center"/>
      <protection/>
    </xf>
    <xf numFmtId="0" fontId="0" fillId="25" borderId="25" xfId="108" applyFont="1" applyFill="1" applyBorder="1" applyAlignment="1">
      <alignment horizontal="left" vertical="center" wrapText="1"/>
      <protection/>
    </xf>
    <xf numFmtId="0" fontId="0" fillId="25" borderId="25" xfId="107" applyFont="1" applyFill="1" applyBorder="1" applyAlignment="1">
      <alignment horizontal="center" vertical="center" wrapText="1"/>
      <protection/>
    </xf>
    <xf numFmtId="4" fontId="0" fillId="25" borderId="25" xfId="107" applyNumberFormat="1" applyFont="1" applyFill="1" applyBorder="1" applyAlignment="1">
      <alignment horizontal="right" vertical="center" wrapText="1"/>
      <protection/>
    </xf>
    <xf numFmtId="0" fontId="0" fillId="25" borderId="0" xfId="107" applyFill="1" applyAlignment="1">
      <alignment vertical="center"/>
      <protection/>
    </xf>
    <xf numFmtId="0" fontId="0" fillId="25" borderId="0" xfId="107" applyFill="1" applyAlignment="1">
      <alignment vertical="center"/>
      <protection/>
    </xf>
    <xf numFmtId="0" fontId="0" fillId="0" borderId="25" xfId="0" applyFont="1" applyBorder="1" applyAlignment="1">
      <alignment vertical="center" wrapText="1"/>
    </xf>
    <xf numFmtId="0" fontId="44" fillId="0" borderId="25" xfId="108" applyFont="1" applyBorder="1" applyAlignment="1">
      <alignment vertical="center" wrapText="1"/>
      <protection/>
    </xf>
    <xf numFmtId="0" fontId="0" fillId="0" borderId="25" xfId="108" applyFont="1" applyBorder="1" applyAlignment="1">
      <alignment horizontal="center" vertical="center" wrapText="1"/>
      <protection/>
    </xf>
    <xf numFmtId="0" fontId="0" fillId="0" borderId="0" xfId="107" applyAlignment="1">
      <alignment vertical="center" wrapText="1"/>
      <protection/>
    </xf>
    <xf numFmtId="3" fontId="0" fillId="0" borderId="25" xfId="107" applyNumberFormat="1" applyFont="1" applyBorder="1" applyAlignment="1">
      <alignment horizontal="right" vertical="center" wrapText="1"/>
      <protection/>
    </xf>
    <xf numFmtId="0" fontId="0" fillId="25" borderId="25" xfId="107" applyFont="1" applyFill="1" applyBorder="1" applyAlignment="1">
      <alignment vertical="center" wrapText="1"/>
      <protection/>
    </xf>
    <xf numFmtId="0" fontId="0" fillId="0" borderId="0" xfId="107" applyFont="1" applyAlignment="1">
      <alignment horizontal="center" vertical="center"/>
      <protection/>
    </xf>
    <xf numFmtId="0" fontId="0" fillId="0" borderId="0" xfId="107" applyFont="1" applyAlignment="1">
      <alignment horizontal="left" vertical="center" wrapText="1"/>
      <protection/>
    </xf>
    <xf numFmtId="0" fontId="0" fillId="0" borderId="0" xfId="107" applyFont="1" applyAlignment="1">
      <alignment horizontal="left" vertical="center"/>
      <protection/>
    </xf>
    <xf numFmtId="0" fontId="0" fillId="0" borderId="0" xfId="107" applyFont="1" applyAlignment="1">
      <alignment vertical="center" wrapText="1"/>
      <protection/>
    </xf>
    <xf numFmtId="0" fontId="0" fillId="25" borderId="25" xfId="107" applyFont="1" applyFill="1" applyBorder="1" applyAlignment="1">
      <alignment horizontal="left" vertical="center" wrapText="1"/>
      <protection/>
    </xf>
    <xf numFmtId="0" fontId="0" fillId="0" borderId="0" xfId="107" applyFont="1" applyAlignment="1">
      <alignment vertical="center" wrapText="1"/>
      <protection/>
    </xf>
    <xf numFmtId="0" fontId="0" fillId="25" borderId="0" xfId="107" applyFont="1" applyFill="1" applyAlignment="1">
      <alignment horizontal="center" vertical="center" wrapText="1"/>
      <protection/>
    </xf>
    <xf numFmtId="3" fontId="0" fillId="25" borderId="25" xfId="107" applyNumberFormat="1" applyFont="1" applyFill="1" applyBorder="1" applyAlignment="1">
      <alignment horizontal="right" vertical="center" wrapText="1"/>
      <protection/>
    </xf>
    <xf numFmtId="4" fontId="0" fillId="0" borderId="0" xfId="107" applyNumberFormat="1" applyAlignment="1">
      <alignment vertical="center"/>
      <protection/>
    </xf>
    <xf numFmtId="0" fontId="45" fillId="0" borderId="0" xfId="107" applyFont="1" applyAlignment="1">
      <alignment vertical="center"/>
      <protection/>
    </xf>
    <xf numFmtId="0" fontId="46" fillId="0" borderId="0" xfId="107" applyFont="1" applyAlignment="1">
      <alignment vertical="center"/>
      <protection/>
    </xf>
    <xf numFmtId="4" fontId="46" fillId="0" borderId="0" xfId="107" applyNumberFormat="1" applyFont="1" applyAlignment="1">
      <alignment vertical="center"/>
      <protection/>
    </xf>
    <xf numFmtId="0" fontId="45" fillId="0" borderId="0" xfId="107" applyFont="1" applyAlignment="1">
      <alignment vertical="center" wrapText="1"/>
      <protection/>
    </xf>
    <xf numFmtId="0" fontId="0" fillId="25" borderId="0" xfId="107" applyFont="1" applyFill="1" applyAlignment="1">
      <alignment horizontal="center" vertical="center" wrapText="1"/>
      <protection/>
    </xf>
    <xf numFmtId="0" fontId="19" fillId="0" borderId="25" xfId="107" applyFont="1" applyBorder="1" applyAlignment="1">
      <alignment horizontal="left" vertical="center" wrapText="1"/>
      <protection/>
    </xf>
    <xf numFmtId="0" fontId="0" fillId="25" borderId="0" xfId="107" applyFont="1" applyFill="1" applyAlignment="1">
      <alignment horizontal="center" vertical="center" wrapText="1"/>
      <protection/>
    </xf>
    <xf numFmtId="0" fontId="0" fillId="25" borderId="0" xfId="107" applyFont="1" applyFill="1" applyAlignment="1">
      <alignment horizontal="left" vertical="center" wrapText="1"/>
      <protection/>
    </xf>
    <xf numFmtId="0" fontId="0" fillId="0" borderId="25" xfId="107" applyFont="1" applyBorder="1" applyAlignment="1">
      <alignment horizontal="left" vertical="center" wrapText="1"/>
      <protection/>
    </xf>
    <xf numFmtId="0" fontId="0" fillId="0" borderId="25" xfId="107" applyFont="1" applyBorder="1" applyAlignment="1">
      <alignment horizontal="center" vertical="center" wrapText="1"/>
      <protection/>
    </xf>
    <xf numFmtId="0" fontId="0" fillId="0" borderId="25" xfId="108" applyFont="1" applyBorder="1" applyAlignment="1">
      <alignment horizontal="left" vertical="center" wrapText="1"/>
      <protection/>
    </xf>
    <xf numFmtId="0" fontId="0" fillId="25" borderId="25" xfId="107" applyFont="1" applyFill="1" applyBorder="1" applyAlignment="1">
      <alignment horizontal="left" vertical="center" wrapText="1"/>
      <protection/>
    </xf>
    <xf numFmtId="0" fontId="24" fillId="0" borderId="25" xfId="107" applyFont="1" applyBorder="1" applyAlignment="1">
      <alignment horizontal="left" vertical="center" wrapText="1"/>
      <protection/>
    </xf>
    <xf numFmtId="0" fontId="24" fillId="0" borderId="25" xfId="107" applyFont="1" applyBorder="1" applyAlignment="1">
      <alignment horizontal="center" vertical="center" wrapText="1"/>
      <protection/>
    </xf>
    <xf numFmtId="0" fontId="30" fillId="0" borderId="25" xfId="107" applyFont="1" applyBorder="1" applyAlignment="1">
      <alignment horizontal="center" vertical="center" wrapText="1"/>
      <protection/>
    </xf>
    <xf numFmtId="0" fontId="29" fillId="0" borderId="0" xfId="107" applyFont="1" applyAlignment="1">
      <alignment horizontal="center" vertical="center" wrapText="1"/>
      <protection/>
    </xf>
    <xf numFmtId="0" fontId="19" fillId="0" borderId="40" xfId="0" applyFont="1" applyBorder="1" applyAlignment="1">
      <alignment horizontal="center" vertical="center"/>
    </xf>
    <xf numFmtId="0" fontId="20" fillId="0" borderId="0" xfId="103" applyFont="1" applyAlignment="1">
      <alignment horizontal="center" vertical="center"/>
      <protection/>
    </xf>
    <xf numFmtId="0" fontId="20" fillId="25" borderId="0" xfId="103" applyFont="1" applyFill="1" applyAlignment="1">
      <alignment horizontal="center" vertical="center"/>
      <protection/>
    </xf>
    <xf numFmtId="0" fontId="20" fillId="0" borderId="25" xfId="103" applyFont="1" applyBorder="1" applyAlignment="1">
      <alignment horizontal="center" vertical="center"/>
      <protection/>
    </xf>
    <xf numFmtId="0" fontId="20" fillId="0" borderId="25" xfId="103" applyFont="1" applyBorder="1" applyAlignment="1">
      <alignment horizontal="center" vertical="center" wrapText="1"/>
      <protection/>
    </xf>
    <xf numFmtId="49" fontId="20" fillId="0" borderId="25" xfId="103" applyNumberFormat="1" applyFont="1" applyBorder="1" applyAlignment="1">
      <alignment horizontal="center" vertical="center" wrapText="1"/>
      <protection/>
    </xf>
    <xf numFmtId="0" fontId="20" fillId="0" borderId="25" xfId="103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19" fillId="0" borderId="3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2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2" fontId="19" fillId="0" borderId="25" xfId="0" applyNumberFormat="1" applyFont="1" applyBorder="1" applyAlignment="1">
      <alignment horizontal="center" vertical="center" wrapText="1"/>
    </xf>
    <xf numFmtId="2" fontId="19" fillId="0" borderId="39" xfId="0" applyNumberFormat="1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43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/>
    </xf>
    <xf numFmtId="0" fontId="20" fillId="0" borderId="0" xfId="108" applyFont="1" applyAlignment="1">
      <alignment horizontal="left" vertical="top" wrapText="1"/>
      <protection/>
    </xf>
    <xf numFmtId="0" fontId="20" fillId="0" borderId="0" xfId="108" applyFont="1" applyAlignment="1">
      <alignment horizontal="center" vertical="center" wrapText="1"/>
      <protection/>
    </xf>
    <xf numFmtId="0" fontId="20" fillId="0" borderId="0" xfId="108" applyFont="1" applyAlignment="1">
      <alignment horizontal="center"/>
      <protection/>
    </xf>
    <xf numFmtId="0" fontId="19" fillId="0" borderId="10" xfId="108" applyFont="1" applyBorder="1" applyAlignment="1">
      <alignment horizontal="left" vertical="top" wrapText="1"/>
      <protection/>
    </xf>
    <xf numFmtId="0" fontId="19" fillId="0" borderId="10" xfId="107" applyFont="1" applyBorder="1" applyAlignment="1">
      <alignment horizontal="left" vertical="top" wrapText="1"/>
      <protection/>
    </xf>
    <xf numFmtId="0" fontId="19" fillId="0" borderId="10" xfId="0" applyFont="1" applyBorder="1" applyAlignment="1">
      <alignment horizontal="left"/>
    </xf>
    <xf numFmtId="0" fontId="19" fillId="0" borderId="10" xfId="108" applyFont="1" applyBorder="1" applyAlignment="1">
      <alignment horizontal="left" vertical="center" wrapText="1"/>
      <protection/>
    </xf>
    <xf numFmtId="0" fontId="19" fillId="0" borderId="21" xfId="0" applyFont="1" applyBorder="1" applyAlignment="1">
      <alignment horizontal="left" wrapText="1"/>
    </xf>
    <xf numFmtId="0" fontId="19" fillId="0" borderId="10" xfId="108" applyFont="1" applyBorder="1" applyAlignment="1">
      <alignment horizontal="center" vertical="center"/>
      <protection/>
    </xf>
    <xf numFmtId="0" fontId="0" fillId="0" borderId="10" xfId="108" applyFont="1" applyBorder="1" applyAlignment="1">
      <alignment horizontal="left" vertical="top" wrapText="1"/>
      <protection/>
    </xf>
    <xf numFmtId="0" fontId="23" fillId="0" borderId="10" xfId="108" applyFont="1" applyBorder="1" applyAlignment="1">
      <alignment horizontal="center" vertical="top" wrapText="1"/>
      <protection/>
    </xf>
    <xf numFmtId="0" fontId="0" fillId="0" borderId="10" xfId="108" applyFont="1" applyBorder="1" applyAlignment="1">
      <alignment vertical="top" wrapText="1"/>
      <protection/>
    </xf>
    <xf numFmtId="0" fontId="18" fillId="0" borderId="0" xfId="0" applyFont="1" applyAlignment="1">
      <alignment horizontal="center"/>
    </xf>
    <xf numFmtId="0" fontId="19" fillId="0" borderId="0" xfId="107" applyFont="1" applyAlignment="1">
      <alignment horizontal="right" vertical="center"/>
      <protection/>
    </xf>
    <xf numFmtId="4" fontId="20" fillId="0" borderId="0" xfId="107" applyNumberFormat="1" applyFont="1" applyAlignment="1">
      <alignment horizontal="right" vertical="center"/>
      <protection/>
    </xf>
  </cellXfs>
  <cellStyles count="10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5" xfId="71"/>
    <cellStyle name="Currency" xfId="72"/>
    <cellStyle name="Currency [0]" xfId="73"/>
    <cellStyle name="Currency 2" xfId="74"/>
    <cellStyle name="Excel Built-in Normal" xfId="75"/>
    <cellStyle name="Explanatory Text" xfId="76"/>
    <cellStyle name="Explanatory Text 2" xfId="77"/>
    <cellStyle name="Explanatory Text 3" xfId="78"/>
    <cellStyle name="Followed Hyperlink" xfId="79"/>
    <cellStyle name="Good" xfId="80"/>
    <cellStyle name="Good 2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3" xfId="99"/>
    <cellStyle name="Normal 3 2" xfId="100"/>
    <cellStyle name="Normal 4" xfId="101"/>
    <cellStyle name="Normal 4 2" xfId="102"/>
    <cellStyle name="Normal 4 3" xfId="103"/>
    <cellStyle name="Normal 5" xfId="104"/>
    <cellStyle name="Normal 6" xfId="105"/>
    <cellStyle name="Normal_ANEXE investitii 28.02" xfId="106"/>
    <cellStyle name="Normal_BVC sint. v.23.01.2013" xfId="107"/>
    <cellStyle name="Normal_Copy of Copy of BVC analitic" xfId="108"/>
    <cellStyle name="Note" xfId="109"/>
    <cellStyle name="Note 2" xfId="110"/>
    <cellStyle name="Output" xfId="111"/>
    <cellStyle name="Output 2" xfId="112"/>
    <cellStyle name="Percent" xfId="113"/>
    <cellStyle name="Percent 2" xfId="114"/>
    <cellStyle name="Percent 3" xfId="115"/>
    <cellStyle name="Title" xfId="116"/>
    <cellStyle name="Title 2" xfId="117"/>
    <cellStyle name="Total" xfId="118"/>
    <cellStyle name="Total 2" xfId="119"/>
    <cellStyle name="Warning Text" xfId="120"/>
    <cellStyle name="Warning Text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87"/>
  <sheetViews>
    <sheetView tabSelected="1" zoomScale="80" zoomScaleNormal="80" zoomScalePageLayoutView="0" workbookViewId="0" topLeftCell="A1">
      <pane xSplit="7" ySplit="11" topLeftCell="H12" activePane="bottomRight" state="frozen"/>
      <selection pane="topLeft" activeCell="A1" sqref="A1"/>
      <selection pane="topRight" activeCell="M1" sqref="M1"/>
      <selection pane="bottomLeft" activeCell="A12" sqref="A12"/>
      <selection pane="bottomRight" activeCell="J14" sqref="J14"/>
    </sheetView>
  </sheetViews>
  <sheetFormatPr defaultColWidth="9.140625" defaultRowHeight="12.75"/>
  <cols>
    <col min="1" max="1" width="3.7109375" style="222" customWidth="1"/>
    <col min="2" max="2" width="3.421875" style="222" customWidth="1"/>
    <col min="3" max="3" width="2.8515625" style="193" customWidth="1"/>
    <col min="4" max="4" width="3.57421875" style="222" customWidth="1"/>
    <col min="5" max="5" width="46.00390625" style="225" customWidth="1"/>
    <col min="6" max="6" width="5.00390625" style="222" customWidth="1"/>
    <col min="7" max="7" width="12.140625" style="193" customWidth="1"/>
    <col min="8" max="16384" width="9.140625" style="193" customWidth="1"/>
  </cols>
  <sheetData>
    <row r="1" spans="1:6" ht="15.75">
      <c r="A1" s="1" t="s">
        <v>269</v>
      </c>
      <c r="B1" s="189"/>
      <c r="C1" s="190"/>
      <c r="D1" s="189"/>
      <c r="E1" s="191"/>
      <c r="F1" s="192"/>
    </row>
    <row r="2" spans="1:7" ht="15.75">
      <c r="A2" s="1" t="s">
        <v>320</v>
      </c>
      <c r="B2" s="189"/>
      <c r="C2" s="190"/>
      <c r="D2" s="189"/>
      <c r="E2" s="191"/>
      <c r="F2" s="192"/>
      <c r="G2" s="286" t="s">
        <v>383</v>
      </c>
    </row>
    <row r="3" spans="1:8" ht="15.75">
      <c r="A3" s="1" t="s">
        <v>321</v>
      </c>
      <c r="B3" s="189"/>
      <c r="C3" s="190"/>
      <c r="D3" s="189"/>
      <c r="E3" s="191"/>
      <c r="F3" s="192"/>
      <c r="G3" s="190"/>
      <c r="H3" s="192"/>
    </row>
    <row r="4" spans="1:8" ht="15.75">
      <c r="A4" s="1" t="s">
        <v>327</v>
      </c>
      <c r="B4" s="189"/>
      <c r="C4" s="190"/>
      <c r="D4" s="189"/>
      <c r="E4" s="191"/>
      <c r="F4" s="192"/>
      <c r="G4" s="190"/>
      <c r="H4" s="227"/>
    </row>
    <row r="5" spans="1:8" ht="15.75">
      <c r="A5" s="189"/>
      <c r="B5" s="189"/>
      <c r="C5" s="190"/>
      <c r="D5" s="189"/>
      <c r="E5" s="191"/>
      <c r="F5" s="192"/>
      <c r="G5" s="190"/>
      <c r="H5" s="227"/>
    </row>
    <row r="6" spans="1:7" ht="18" customHeight="1">
      <c r="A6" s="246" t="s">
        <v>382</v>
      </c>
      <c r="B6" s="246"/>
      <c r="C6" s="246"/>
      <c r="D6" s="246"/>
      <c r="E6" s="246"/>
      <c r="F6" s="246"/>
      <c r="G6" s="246"/>
    </row>
    <row r="7" spans="1:7" ht="15.75">
      <c r="A7" s="189"/>
      <c r="B7" s="189"/>
      <c r="C7" s="190"/>
      <c r="D7" s="189"/>
      <c r="E7" s="191"/>
      <c r="F7" s="192"/>
      <c r="G7" s="190"/>
    </row>
    <row r="8" spans="1:7" ht="15">
      <c r="A8" s="194"/>
      <c r="B8" s="194"/>
      <c r="C8" s="195"/>
      <c r="D8" s="194"/>
      <c r="E8" s="196"/>
      <c r="F8" s="192"/>
      <c r="G8" s="287" t="s">
        <v>0</v>
      </c>
    </row>
    <row r="9" spans="1:7" ht="15" customHeight="1">
      <c r="A9" s="243"/>
      <c r="B9" s="243"/>
      <c r="C9" s="243"/>
      <c r="D9" s="244" t="s">
        <v>1</v>
      </c>
      <c r="E9" s="244"/>
      <c r="F9" s="240" t="s">
        <v>2</v>
      </c>
      <c r="G9" s="240" t="s">
        <v>381</v>
      </c>
    </row>
    <row r="10" spans="1:7" ht="51.75" customHeight="1">
      <c r="A10" s="243"/>
      <c r="B10" s="243"/>
      <c r="C10" s="243"/>
      <c r="D10" s="244"/>
      <c r="E10" s="244"/>
      <c r="F10" s="240"/>
      <c r="G10" s="240"/>
    </row>
    <row r="11" spans="1:7" s="199" customFormat="1" ht="12" customHeight="1">
      <c r="A11" s="198">
        <v>0</v>
      </c>
      <c r="B11" s="245">
        <v>1</v>
      </c>
      <c r="C11" s="245"/>
      <c r="D11" s="245">
        <v>2</v>
      </c>
      <c r="E11" s="245"/>
      <c r="F11" s="198">
        <v>3</v>
      </c>
      <c r="G11" s="198">
        <v>4</v>
      </c>
    </row>
    <row r="12" spans="1:7" s="203" customFormat="1" ht="13.5" customHeight="1">
      <c r="A12" s="200" t="s">
        <v>3</v>
      </c>
      <c r="B12" s="52"/>
      <c r="C12" s="201"/>
      <c r="D12" s="236" t="s">
        <v>328</v>
      </c>
      <c r="E12" s="236"/>
      <c r="F12" s="52">
        <v>1</v>
      </c>
      <c r="G12" s="202">
        <v>63883.89</v>
      </c>
    </row>
    <row r="13" spans="1:11" s="207" customFormat="1" ht="15" customHeight="1">
      <c r="A13" s="239"/>
      <c r="B13" s="197">
        <v>1</v>
      </c>
      <c r="C13" s="205"/>
      <c r="D13" s="239" t="s">
        <v>329</v>
      </c>
      <c r="E13" s="239"/>
      <c r="F13" s="197">
        <v>2</v>
      </c>
      <c r="G13" s="206">
        <v>63853.89</v>
      </c>
      <c r="K13" s="230"/>
    </row>
    <row r="14" spans="1:7" s="207" customFormat="1" ht="15" customHeight="1">
      <c r="A14" s="239"/>
      <c r="B14" s="197"/>
      <c r="C14" s="205"/>
      <c r="D14" s="204" t="s">
        <v>4</v>
      </c>
      <c r="E14" s="208" t="s">
        <v>5</v>
      </c>
      <c r="F14" s="197">
        <v>3</v>
      </c>
      <c r="G14" s="206"/>
    </row>
    <row r="15" spans="1:7" s="207" customFormat="1" ht="15" customHeight="1">
      <c r="A15" s="239"/>
      <c r="B15" s="197"/>
      <c r="C15" s="205"/>
      <c r="D15" s="204" t="s">
        <v>6</v>
      </c>
      <c r="E15" s="208" t="s">
        <v>7</v>
      </c>
      <c r="F15" s="197">
        <v>4</v>
      </c>
      <c r="G15" s="206"/>
    </row>
    <row r="16" spans="1:7" s="207" customFormat="1" ht="16.5" customHeight="1">
      <c r="A16" s="239"/>
      <c r="B16" s="197">
        <v>2</v>
      </c>
      <c r="C16" s="205"/>
      <c r="D16" s="239" t="s">
        <v>330</v>
      </c>
      <c r="E16" s="239"/>
      <c r="F16" s="197">
        <v>5</v>
      </c>
      <c r="G16" s="206">
        <v>30</v>
      </c>
    </row>
    <row r="17" spans="1:7" s="207" customFormat="1" ht="17.25" customHeight="1">
      <c r="A17" s="239"/>
      <c r="B17" s="197">
        <v>3</v>
      </c>
      <c r="C17" s="205"/>
      <c r="D17" s="239" t="s">
        <v>8</v>
      </c>
      <c r="E17" s="239"/>
      <c r="F17" s="197">
        <v>6</v>
      </c>
      <c r="G17" s="206">
        <v>0</v>
      </c>
    </row>
    <row r="18" spans="1:7" s="203" customFormat="1" ht="15.75" customHeight="1">
      <c r="A18" s="200" t="s">
        <v>9</v>
      </c>
      <c r="B18" s="52"/>
      <c r="C18" s="201"/>
      <c r="D18" s="236" t="s">
        <v>331</v>
      </c>
      <c r="E18" s="236"/>
      <c r="F18" s="52">
        <v>7</v>
      </c>
      <c r="G18" s="202">
        <v>61223.885519999996</v>
      </c>
    </row>
    <row r="19" spans="1:7" s="207" customFormat="1" ht="15" customHeight="1">
      <c r="A19" s="239"/>
      <c r="B19" s="197">
        <v>1</v>
      </c>
      <c r="C19" s="205"/>
      <c r="D19" s="239" t="s">
        <v>332</v>
      </c>
      <c r="E19" s="239"/>
      <c r="F19" s="197">
        <v>8</v>
      </c>
      <c r="G19" s="206">
        <v>61205.885519999996</v>
      </c>
    </row>
    <row r="20" spans="1:7" s="207" customFormat="1" ht="16.5" customHeight="1">
      <c r="A20" s="239"/>
      <c r="B20" s="240"/>
      <c r="C20" s="205" t="s">
        <v>333</v>
      </c>
      <c r="D20" s="239" t="s">
        <v>334</v>
      </c>
      <c r="E20" s="239"/>
      <c r="F20" s="197">
        <v>9</v>
      </c>
      <c r="G20" s="206">
        <v>8986.990999999998</v>
      </c>
    </row>
    <row r="21" spans="1:7" s="207" customFormat="1" ht="16.5" customHeight="1">
      <c r="A21" s="239"/>
      <c r="B21" s="240"/>
      <c r="C21" s="205" t="s">
        <v>335</v>
      </c>
      <c r="D21" s="239" t="s">
        <v>336</v>
      </c>
      <c r="E21" s="239"/>
      <c r="F21" s="197">
        <v>10</v>
      </c>
      <c r="G21" s="206">
        <v>1479.413</v>
      </c>
    </row>
    <row r="22" spans="1:7" s="207" customFormat="1" ht="17.25" customHeight="1">
      <c r="A22" s="239"/>
      <c r="B22" s="240"/>
      <c r="C22" s="205" t="s">
        <v>337</v>
      </c>
      <c r="D22" s="239" t="s">
        <v>338</v>
      </c>
      <c r="E22" s="239"/>
      <c r="F22" s="197">
        <v>11</v>
      </c>
      <c r="G22" s="206">
        <v>47952.92985</v>
      </c>
    </row>
    <row r="23" spans="1:89" s="215" customFormat="1" ht="17.25" customHeight="1">
      <c r="A23" s="239"/>
      <c r="B23" s="240"/>
      <c r="C23" s="209"/>
      <c r="D23" s="210" t="s">
        <v>10</v>
      </c>
      <c r="E23" s="211" t="s">
        <v>339</v>
      </c>
      <c r="F23" s="212">
        <v>12</v>
      </c>
      <c r="G23" s="213">
        <v>45678.303</v>
      </c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</row>
    <row r="24" spans="1:89" s="215" customFormat="1" ht="16.5" customHeight="1">
      <c r="A24" s="239"/>
      <c r="B24" s="240"/>
      <c r="C24" s="209"/>
      <c r="D24" s="226" t="s">
        <v>11</v>
      </c>
      <c r="E24" s="226" t="s">
        <v>340</v>
      </c>
      <c r="F24" s="212">
        <v>13</v>
      </c>
      <c r="G24" s="213">
        <v>42059.603</v>
      </c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</row>
    <row r="25" spans="1:7" s="207" customFormat="1" ht="16.5" customHeight="1">
      <c r="A25" s="239"/>
      <c r="B25" s="240"/>
      <c r="C25" s="216"/>
      <c r="D25" s="204" t="s">
        <v>12</v>
      </c>
      <c r="E25" s="204" t="s">
        <v>341</v>
      </c>
      <c r="F25" s="197">
        <v>14</v>
      </c>
      <c r="G25" s="206">
        <v>3618.7</v>
      </c>
    </row>
    <row r="26" spans="1:7" s="207" customFormat="1" ht="15.75" customHeight="1">
      <c r="A26" s="239"/>
      <c r="B26" s="240"/>
      <c r="C26" s="216"/>
      <c r="D26" s="204" t="s">
        <v>13</v>
      </c>
      <c r="E26" s="204" t="s">
        <v>342</v>
      </c>
      <c r="F26" s="197">
        <v>15</v>
      </c>
      <c r="G26" s="206">
        <v>25.998</v>
      </c>
    </row>
    <row r="27" spans="1:7" s="207" customFormat="1" ht="25.5">
      <c r="A27" s="239"/>
      <c r="B27" s="240"/>
      <c r="C27" s="216"/>
      <c r="D27" s="204"/>
      <c r="E27" s="204" t="s">
        <v>343</v>
      </c>
      <c r="F27" s="197">
        <v>16</v>
      </c>
      <c r="G27" s="206"/>
    </row>
    <row r="28" spans="1:7" s="207" customFormat="1" ht="25.5">
      <c r="A28" s="239"/>
      <c r="B28" s="240"/>
      <c r="C28" s="216"/>
      <c r="D28" s="204" t="s">
        <v>14</v>
      </c>
      <c r="E28" s="204" t="s">
        <v>344</v>
      </c>
      <c r="F28" s="197">
        <v>17</v>
      </c>
      <c r="G28" s="206">
        <v>1273.059</v>
      </c>
    </row>
    <row r="29" spans="1:7" s="207" customFormat="1" ht="12.75">
      <c r="A29" s="239"/>
      <c r="B29" s="240"/>
      <c r="C29" s="216"/>
      <c r="D29" s="204" t="s">
        <v>15</v>
      </c>
      <c r="E29" s="217" t="s">
        <v>267</v>
      </c>
      <c r="F29" s="218">
        <v>18</v>
      </c>
      <c r="G29" s="206">
        <v>975.5698500000001</v>
      </c>
    </row>
    <row r="30" spans="1:7" s="207" customFormat="1" ht="15" customHeight="1">
      <c r="A30" s="239"/>
      <c r="B30" s="240"/>
      <c r="C30" s="205" t="s">
        <v>345</v>
      </c>
      <c r="D30" s="239" t="s">
        <v>346</v>
      </c>
      <c r="E30" s="239"/>
      <c r="F30" s="197">
        <v>19</v>
      </c>
      <c r="G30" s="206">
        <v>2786.55167</v>
      </c>
    </row>
    <row r="31" spans="1:13" s="207" customFormat="1" ht="17.25" customHeight="1">
      <c r="A31" s="239"/>
      <c r="B31" s="197">
        <v>2</v>
      </c>
      <c r="C31" s="205"/>
      <c r="D31" s="239" t="s">
        <v>347</v>
      </c>
      <c r="E31" s="239"/>
      <c r="F31" s="197">
        <v>20</v>
      </c>
      <c r="G31" s="206">
        <v>18</v>
      </c>
      <c r="I31" s="231"/>
      <c r="J31" s="231"/>
      <c r="K31" s="231"/>
      <c r="L31" s="231"/>
      <c r="M31" s="231"/>
    </row>
    <row r="32" spans="1:13" s="207" customFormat="1" ht="15.75" customHeight="1">
      <c r="A32" s="239"/>
      <c r="B32" s="197">
        <v>3</v>
      </c>
      <c r="C32" s="205"/>
      <c r="D32" s="239" t="s">
        <v>16</v>
      </c>
      <c r="E32" s="239"/>
      <c r="F32" s="197">
        <v>21</v>
      </c>
      <c r="G32" s="206">
        <v>0</v>
      </c>
      <c r="I32" s="231"/>
      <c r="J32" s="231"/>
      <c r="K32" s="231"/>
      <c r="L32" s="231"/>
      <c r="M32" s="231"/>
    </row>
    <row r="33" spans="1:13" s="203" customFormat="1" ht="15.75" customHeight="1">
      <c r="A33" s="200" t="s">
        <v>17</v>
      </c>
      <c r="B33" s="52"/>
      <c r="C33" s="201"/>
      <c r="D33" s="236" t="s">
        <v>348</v>
      </c>
      <c r="E33" s="236"/>
      <c r="F33" s="52">
        <v>22</v>
      </c>
      <c r="G33" s="202">
        <v>2660.0044800000032</v>
      </c>
      <c r="I33" s="232" t="e">
        <f>#REF!*3.2%</f>
        <v>#REF!</v>
      </c>
      <c r="J33" s="233" t="e">
        <f>#REF!-#REF!-#REF!</f>
        <v>#REF!</v>
      </c>
      <c r="K33" s="232"/>
      <c r="L33" s="233" t="e">
        <f>#REF!-#REF!-#REF!</f>
        <v>#REF!</v>
      </c>
      <c r="M33" s="232"/>
    </row>
    <row r="34" spans="1:13" s="207" customFormat="1" ht="15.75" customHeight="1">
      <c r="A34" s="204" t="s">
        <v>18</v>
      </c>
      <c r="B34" s="197"/>
      <c r="C34" s="205"/>
      <c r="D34" s="239" t="s">
        <v>19</v>
      </c>
      <c r="E34" s="239"/>
      <c r="F34" s="197">
        <v>23</v>
      </c>
      <c r="G34" s="206">
        <v>425.6</v>
      </c>
      <c r="I34" s="231"/>
      <c r="J34" s="231"/>
      <c r="K34" s="231"/>
      <c r="L34" s="231"/>
      <c r="M34" s="231"/>
    </row>
    <row r="35" spans="1:13" s="219" customFormat="1" ht="26.25" customHeight="1">
      <c r="A35" s="204" t="s">
        <v>20</v>
      </c>
      <c r="B35" s="197"/>
      <c r="C35" s="205"/>
      <c r="D35" s="239" t="s">
        <v>349</v>
      </c>
      <c r="E35" s="239"/>
      <c r="F35" s="197">
        <v>24</v>
      </c>
      <c r="G35" s="206">
        <v>2234.4044800000033</v>
      </c>
      <c r="I35" s="234"/>
      <c r="J35" s="234"/>
      <c r="K35" s="234"/>
      <c r="L35" s="234"/>
      <c r="M35" s="234"/>
    </row>
    <row r="36" spans="1:7" s="207" customFormat="1" ht="15.75" customHeight="1">
      <c r="A36" s="239"/>
      <c r="B36" s="197">
        <v>1</v>
      </c>
      <c r="C36" s="205"/>
      <c r="D36" s="239" t="s">
        <v>350</v>
      </c>
      <c r="E36" s="239"/>
      <c r="F36" s="197">
        <v>25</v>
      </c>
      <c r="G36" s="206"/>
    </row>
    <row r="37" spans="1:7" s="207" customFormat="1" ht="12.75">
      <c r="A37" s="239"/>
      <c r="B37" s="197">
        <v>2</v>
      </c>
      <c r="C37" s="205"/>
      <c r="D37" s="239" t="s">
        <v>351</v>
      </c>
      <c r="E37" s="239"/>
      <c r="F37" s="197">
        <v>26</v>
      </c>
      <c r="G37" s="206"/>
    </row>
    <row r="38" spans="1:7" s="207" customFormat="1" ht="15.75" customHeight="1">
      <c r="A38" s="239"/>
      <c r="B38" s="197">
        <v>3</v>
      </c>
      <c r="C38" s="205"/>
      <c r="D38" s="239" t="s">
        <v>352</v>
      </c>
      <c r="E38" s="239"/>
      <c r="F38" s="197">
        <v>27</v>
      </c>
      <c r="G38" s="206">
        <v>2234.4044800000033</v>
      </c>
    </row>
    <row r="39" spans="1:7" s="207" customFormat="1" ht="70.5" customHeight="1">
      <c r="A39" s="239"/>
      <c r="B39" s="197">
        <v>4</v>
      </c>
      <c r="C39" s="205"/>
      <c r="D39" s="239" t="s">
        <v>353</v>
      </c>
      <c r="E39" s="239"/>
      <c r="F39" s="197">
        <v>28</v>
      </c>
      <c r="G39" s="206"/>
    </row>
    <row r="40" spans="1:7" s="207" customFormat="1" ht="16.5" customHeight="1">
      <c r="A40" s="239"/>
      <c r="B40" s="197">
        <v>5</v>
      </c>
      <c r="C40" s="205"/>
      <c r="D40" s="239" t="s">
        <v>354</v>
      </c>
      <c r="E40" s="239"/>
      <c r="F40" s="197">
        <v>29</v>
      </c>
      <c r="G40" s="206"/>
    </row>
    <row r="41" spans="1:7" s="207" customFormat="1" ht="27.75" customHeight="1">
      <c r="A41" s="239"/>
      <c r="B41" s="197">
        <v>6</v>
      </c>
      <c r="C41" s="205"/>
      <c r="D41" s="239" t="s">
        <v>355</v>
      </c>
      <c r="E41" s="239"/>
      <c r="F41" s="197">
        <v>30</v>
      </c>
      <c r="G41" s="206"/>
    </row>
    <row r="42" spans="1:7" s="207" customFormat="1" ht="54" customHeight="1">
      <c r="A42" s="239"/>
      <c r="B42" s="197">
        <v>7</v>
      </c>
      <c r="C42" s="205"/>
      <c r="D42" s="239" t="s">
        <v>356</v>
      </c>
      <c r="E42" s="239"/>
      <c r="F42" s="197">
        <v>31</v>
      </c>
      <c r="G42" s="206"/>
    </row>
    <row r="43" spans="1:7" s="207" customFormat="1" ht="63" customHeight="1">
      <c r="A43" s="239"/>
      <c r="B43" s="197">
        <v>8</v>
      </c>
      <c r="C43" s="205"/>
      <c r="D43" s="239" t="s">
        <v>357</v>
      </c>
      <c r="E43" s="239"/>
      <c r="F43" s="197">
        <v>32</v>
      </c>
      <c r="G43" s="206"/>
    </row>
    <row r="44" spans="1:7" s="207" customFormat="1" ht="18.75" customHeight="1">
      <c r="A44" s="239"/>
      <c r="B44" s="197"/>
      <c r="C44" s="205" t="s">
        <v>4</v>
      </c>
      <c r="D44" s="239" t="s">
        <v>358</v>
      </c>
      <c r="E44" s="239"/>
      <c r="F44" s="197">
        <v>33</v>
      </c>
      <c r="G44" s="206"/>
    </row>
    <row r="45" spans="1:7" s="207" customFormat="1" ht="18.75" customHeight="1">
      <c r="A45" s="239"/>
      <c r="B45" s="197"/>
      <c r="C45" s="205" t="s">
        <v>6</v>
      </c>
      <c r="D45" s="239" t="s">
        <v>359</v>
      </c>
      <c r="E45" s="239"/>
      <c r="F45" s="197" t="s">
        <v>360</v>
      </c>
      <c r="G45" s="206"/>
    </row>
    <row r="46" spans="1:7" s="207" customFormat="1" ht="18.75" customHeight="1">
      <c r="A46" s="239"/>
      <c r="B46" s="197"/>
      <c r="C46" s="205" t="s">
        <v>21</v>
      </c>
      <c r="D46" s="239" t="s">
        <v>361</v>
      </c>
      <c r="E46" s="239"/>
      <c r="F46" s="197">
        <v>34</v>
      </c>
      <c r="G46" s="206"/>
    </row>
    <row r="47" spans="1:7" s="207" customFormat="1" ht="38.25" customHeight="1">
      <c r="A47" s="239"/>
      <c r="B47" s="197">
        <v>9</v>
      </c>
      <c r="C47" s="205"/>
      <c r="D47" s="239" t="s">
        <v>362</v>
      </c>
      <c r="E47" s="239"/>
      <c r="F47" s="197">
        <v>35</v>
      </c>
      <c r="G47" s="206"/>
    </row>
    <row r="48" spans="1:7" s="207" customFormat="1" ht="18.75" customHeight="1">
      <c r="A48" s="204" t="s">
        <v>22</v>
      </c>
      <c r="B48" s="197"/>
      <c r="C48" s="205"/>
      <c r="D48" s="239" t="s">
        <v>363</v>
      </c>
      <c r="E48" s="239"/>
      <c r="F48" s="197">
        <v>36</v>
      </c>
      <c r="G48" s="206"/>
    </row>
    <row r="49" spans="1:7" s="207" customFormat="1" ht="26.25" customHeight="1">
      <c r="A49" s="204" t="s">
        <v>23</v>
      </c>
      <c r="B49" s="197"/>
      <c r="C49" s="205"/>
      <c r="D49" s="239" t="s">
        <v>364</v>
      </c>
      <c r="E49" s="239"/>
      <c r="F49" s="197">
        <v>37</v>
      </c>
      <c r="G49" s="206"/>
    </row>
    <row r="50" spans="1:7" s="207" customFormat="1" ht="15.75" customHeight="1">
      <c r="A50" s="204"/>
      <c r="B50" s="197"/>
      <c r="C50" s="205" t="s">
        <v>4</v>
      </c>
      <c r="D50" s="239" t="s">
        <v>365</v>
      </c>
      <c r="E50" s="239"/>
      <c r="F50" s="197">
        <v>38</v>
      </c>
      <c r="G50" s="206"/>
    </row>
    <row r="51" spans="1:7" s="207" customFormat="1" ht="15.75" customHeight="1">
      <c r="A51" s="204"/>
      <c r="B51" s="197"/>
      <c r="C51" s="205" t="s">
        <v>6</v>
      </c>
      <c r="D51" s="239" t="s">
        <v>366</v>
      </c>
      <c r="E51" s="239"/>
      <c r="F51" s="197">
        <v>39</v>
      </c>
      <c r="G51" s="206"/>
    </row>
    <row r="52" spans="1:7" s="207" customFormat="1" ht="15.75" customHeight="1">
      <c r="A52" s="204"/>
      <c r="B52" s="197"/>
      <c r="C52" s="205" t="s">
        <v>21</v>
      </c>
      <c r="D52" s="239" t="s">
        <v>367</v>
      </c>
      <c r="E52" s="239"/>
      <c r="F52" s="197">
        <v>40</v>
      </c>
      <c r="G52" s="206"/>
    </row>
    <row r="53" spans="1:7" s="207" customFormat="1" ht="15.75" customHeight="1">
      <c r="A53" s="204"/>
      <c r="B53" s="197"/>
      <c r="C53" s="205" t="s">
        <v>24</v>
      </c>
      <c r="D53" s="239" t="s">
        <v>368</v>
      </c>
      <c r="E53" s="239"/>
      <c r="F53" s="197">
        <v>41</v>
      </c>
      <c r="G53" s="206"/>
    </row>
    <row r="54" spans="1:7" s="207" customFormat="1" ht="15.75" customHeight="1">
      <c r="A54" s="204"/>
      <c r="B54" s="197"/>
      <c r="C54" s="205" t="s">
        <v>25</v>
      </c>
      <c r="D54" s="239" t="s">
        <v>26</v>
      </c>
      <c r="E54" s="239"/>
      <c r="F54" s="197">
        <v>42</v>
      </c>
      <c r="G54" s="206"/>
    </row>
    <row r="55" spans="1:7" s="207" customFormat="1" ht="18.75" customHeight="1">
      <c r="A55" s="204" t="s">
        <v>27</v>
      </c>
      <c r="B55" s="197"/>
      <c r="C55" s="205"/>
      <c r="D55" s="239" t="s">
        <v>28</v>
      </c>
      <c r="E55" s="239"/>
      <c r="F55" s="197">
        <v>43</v>
      </c>
      <c r="G55" s="206">
        <v>2143.70298</v>
      </c>
    </row>
    <row r="56" spans="1:7" s="207" customFormat="1" ht="15.75" customHeight="1">
      <c r="A56" s="204"/>
      <c r="B56" s="197">
        <v>1</v>
      </c>
      <c r="C56" s="205"/>
      <c r="D56" s="239" t="s">
        <v>29</v>
      </c>
      <c r="E56" s="239"/>
      <c r="F56" s="197">
        <v>44</v>
      </c>
      <c r="G56" s="206"/>
    </row>
    <row r="57" spans="1:7" s="207" customFormat="1" ht="25.5">
      <c r="A57" s="204"/>
      <c r="B57" s="197"/>
      <c r="C57" s="205"/>
      <c r="D57" s="204"/>
      <c r="E57" s="204" t="s">
        <v>369</v>
      </c>
      <c r="F57" s="197">
        <v>45</v>
      </c>
      <c r="G57" s="206"/>
    </row>
    <row r="58" spans="1:7" s="207" customFormat="1" ht="15.75" customHeight="1">
      <c r="A58" s="204" t="s">
        <v>370</v>
      </c>
      <c r="B58" s="197"/>
      <c r="C58" s="205"/>
      <c r="D58" s="239" t="s">
        <v>371</v>
      </c>
      <c r="E58" s="239"/>
      <c r="F58" s="197">
        <v>46</v>
      </c>
      <c r="G58" s="206">
        <v>2143.70298</v>
      </c>
    </row>
    <row r="59" spans="1:7" s="207" customFormat="1" ht="15" customHeight="1">
      <c r="A59" s="204" t="s">
        <v>30</v>
      </c>
      <c r="B59" s="197"/>
      <c r="C59" s="205"/>
      <c r="D59" s="239" t="s">
        <v>31</v>
      </c>
      <c r="E59" s="239"/>
      <c r="F59" s="197">
        <v>47</v>
      </c>
      <c r="G59" s="206"/>
    </row>
    <row r="60" spans="1:7" s="207" customFormat="1" ht="18.75" customHeight="1">
      <c r="A60" s="239"/>
      <c r="B60" s="197">
        <v>1</v>
      </c>
      <c r="C60" s="205"/>
      <c r="D60" s="239" t="s">
        <v>32</v>
      </c>
      <c r="E60" s="239"/>
      <c r="F60" s="197">
        <v>48</v>
      </c>
      <c r="G60" s="220">
        <v>918</v>
      </c>
    </row>
    <row r="61" spans="1:7" s="207" customFormat="1" ht="15.75" customHeight="1">
      <c r="A61" s="239"/>
      <c r="B61" s="197">
        <v>2</v>
      </c>
      <c r="C61" s="205"/>
      <c r="D61" s="239" t="s">
        <v>372</v>
      </c>
      <c r="E61" s="239"/>
      <c r="F61" s="197">
        <v>49</v>
      </c>
      <c r="G61" s="229">
        <v>792</v>
      </c>
    </row>
    <row r="62" spans="1:7" s="207" customFormat="1" ht="30" customHeight="1">
      <c r="A62" s="239"/>
      <c r="B62" s="197">
        <v>3</v>
      </c>
      <c r="C62" s="205"/>
      <c r="D62" s="239" t="s">
        <v>373</v>
      </c>
      <c r="E62" s="239"/>
      <c r="F62" s="197">
        <v>50</v>
      </c>
      <c r="G62" s="213">
        <v>4695.212857744107</v>
      </c>
    </row>
    <row r="63" spans="1:7" s="119" customFormat="1" ht="43.5" customHeight="1">
      <c r="A63" s="239"/>
      <c r="B63" s="197">
        <v>4</v>
      </c>
      <c r="C63" s="205"/>
      <c r="D63" s="241" t="s">
        <v>374</v>
      </c>
      <c r="E63" s="241"/>
      <c r="F63" s="197">
        <v>51</v>
      </c>
      <c r="G63" s="213">
        <v>4418.550399831649</v>
      </c>
    </row>
    <row r="64" spans="1:7" s="207" customFormat="1" ht="27.75" customHeight="1">
      <c r="A64" s="239"/>
      <c r="B64" s="197">
        <v>5</v>
      </c>
      <c r="C64" s="205"/>
      <c r="D64" s="239" t="s">
        <v>375</v>
      </c>
      <c r="E64" s="239"/>
      <c r="F64" s="197">
        <v>52</v>
      </c>
      <c r="G64" s="213">
        <v>80.62359848484849</v>
      </c>
    </row>
    <row r="65" spans="1:7" s="207" customFormat="1" ht="32.25" customHeight="1">
      <c r="A65" s="239"/>
      <c r="B65" s="197">
        <v>6</v>
      </c>
      <c r="C65" s="205"/>
      <c r="D65" s="241" t="s">
        <v>268</v>
      </c>
      <c r="E65" s="241"/>
      <c r="F65" s="197">
        <v>53</v>
      </c>
      <c r="G65" s="213">
        <v>80.62359848484849</v>
      </c>
    </row>
    <row r="66" spans="1:89" s="215" customFormat="1" ht="29.25" customHeight="1">
      <c r="A66" s="239"/>
      <c r="B66" s="212">
        <v>7</v>
      </c>
      <c r="C66" s="221"/>
      <c r="D66" s="242" t="s">
        <v>376</v>
      </c>
      <c r="E66" s="242"/>
      <c r="F66" s="212">
        <v>54</v>
      </c>
      <c r="G66" s="213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  <c r="BI66" s="214"/>
      <c r="BJ66" s="214"/>
      <c r="BK66" s="214"/>
      <c r="BL66" s="214"/>
      <c r="BM66" s="214"/>
      <c r="BN66" s="214"/>
      <c r="BO66" s="214"/>
      <c r="BP66" s="214"/>
      <c r="BQ66" s="214"/>
      <c r="BR66" s="214"/>
      <c r="BS66" s="214"/>
      <c r="BT66" s="214"/>
      <c r="BU66" s="214"/>
      <c r="BV66" s="214"/>
      <c r="BW66" s="214"/>
      <c r="BX66" s="214"/>
      <c r="BY66" s="214"/>
      <c r="BZ66" s="214"/>
      <c r="CA66" s="214"/>
      <c r="CB66" s="214"/>
      <c r="CC66" s="214"/>
      <c r="CD66" s="214"/>
      <c r="CE66" s="214"/>
      <c r="CF66" s="214"/>
      <c r="CG66" s="214"/>
      <c r="CH66" s="214"/>
      <c r="CI66" s="214"/>
      <c r="CJ66" s="214"/>
      <c r="CK66" s="214"/>
    </row>
    <row r="67" spans="1:7" s="207" customFormat="1" ht="26.25" customHeight="1">
      <c r="A67" s="239"/>
      <c r="B67" s="197">
        <v>8</v>
      </c>
      <c r="C67" s="205"/>
      <c r="D67" s="239" t="s">
        <v>377</v>
      </c>
      <c r="E67" s="239"/>
      <c r="F67" s="197">
        <v>55</v>
      </c>
      <c r="G67" s="213">
        <v>958.3618893589604</v>
      </c>
    </row>
    <row r="68" spans="1:7" s="207" customFormat="1" ht="15.75" customHeight="1">
      <c r="A68" s="239"/>
      <c r="B68" s="197">
        <v>9</v>
      </c>
      <c r="C68" s="205"/>
      <c r="D68" s="239" t="s">
        <v>33</v>
      </c>
      <c r="E68" s="239"/>
      <c r="F68" s="197">
        <v>56</v>
      </c>
      <c r="G68" s="213">
        <v>0</v>
      </c>
    </row>
    <row r="69" spans="1:7" s="207" customFormat="1" ht="15.75" customHeight="1">
      <c r="A69" s="239"/>
      <c r="B69" s="197">
        <v>10</v>
      </c>
      <c r="C69" s="205"/>
      <c r="D69" s="239" t="s">
        <v>378</v>
      </c>
      <c r="E69" s="239"/>
      <c r="F69" s="197">
        <v>57</v>
      </c>
      <c r="G69" s="213">
        <v>1745.28</v>
      </c>
    </row>
    <row r="70" spans="1:5" ht="15.75" customHeight="1">
      <c r="A70" s="192"/>
      <c r="C70" s="3"/>
      <c r="D70" s="223"/>
      <c r="E70" s="223"/>
    </row>
    <row r="71" spans="1:5" ht="15.75" customHeight="1">
      <c r="A71" s="192"/>
      <c r="B71" s="224" t="s">
        <v>379</v>
      </c>
      <c r="C71" s="224"/>
      <c r="D71" s="224"/>
      <c r="E71" s="224"/>
    </row>
    <row r="72" ht="12.75">
      <c r="B72" s="224" t="s">
        <v>380</v>
      </c>
    </row>
    <row r="74" spans="2:7" s="61" customFormat="1" ht="14.25">
      <c r="B74" s="62"/>
      <c r="C74" s="115"/>
      <c r="D74" s="135"/>
      <c r="E74" s="116"/>
      <c r="F74" s="117"/>
      <c r="G74" s="116"/>
    </row>
    <row r="75" spans="1:7" s="55" customFormat="1" ht="12.75" customHeight="1">
      <c r="A75" s="237"/>
      <c r="B75" s="237"/>
      <c r="C75" s="237"/>
      <c r="D75" s="237"/>
      <c r="E75" s="237"/>
      <c r="F75" s="237"/>
      <c r="G75" s="237"/>
    </row>
    <row r="76" spans="1:7" s="55" customFormat="1" ht="12.75" customHeight="1">
      <c r="A76" s="237"/>
      <c r="B76" s="237"/>
      <c r="C76" s="237"/>
      <c r="D76" s="237"/>
      <c r="E76" s="237"/>
      <c r="F76" s="237"/>
      <c r="G76" s="237"/>
    </row>
    <row r="77" spans="1:7" s="55" customFormat="1" ht="12.75" customHeight="1">
      <c r="A77" s="228"/>
      <c r="B77" s="228"/>
      <c r="C77" s="228"/>
      <c r="D77" s="228"/>
      <c r="E77" s="228"/>
      <c r="F77" s="228"/>
      <c r="G77" s="235"/>
    </row>
    <row r="78" spans="1:5" s="60" customFormat="1" ht="12.75" customHeight="1">
      <c r="A78" s="56"/>
      <c r="C78" s="238"/>
      <c r="D78" s="238"/>
      <c r="E78" s="238"/>
    </row>
    <row r="79" spans="1:4" s="60" customFormat="1" ht="12.75">
      <c r="A79" s="56"/>
      <c r="C79" s="120"/>
      <c r="D79" s="136"/>
    </row>
    <row r="80" spans="1:4" s="60" customFormat="1" ht="12.75">
      <c r="A80" s="56"/>
      <c r="B80" s="120"/>
      <c r="D80" s="136"/>
    </row>
    <row r="81" spans="1:4" s="60" customFormat="1" ht="12.75">
      <c r="A81" s="56"/>
      <c r="B81" s="120"/>
      <c r="D81" s="136"/>
    </row>
    <row r="82" spans="1:4" s="60" customFormat="1" ht="12.75">
      <c r="A82" s="56"/>
      <c r="B82" s="120"/>
      <c r="D82" s="136"/>
    </row>
    <row r="83" spans="1:7" s="60" customFormat="1" ht="12.75">
      <c r="A83" s="56"/>
      <c r="C83" s="122"/>
      <c r="D83" s="137"/>
      <c r="E83" s="123"/>
      <c r="G83" s="121"/>
    </row>
    <row r="84" spans="1:7" s="60" customFormat="1" ht="12.75" customHeight="1">
      <c r="A84" s="56"/>
      <c r="C84" s="238"/>
      <c r="D84" s="238"/>
      <c r="E84" s="238"/>
      <c r="F84" s="56"/>
      <c r="G84" s="57"/>
    </row>
    <row r="85" spans="1:7" s="60" customFormat="1" ht="12.75" customHeight="1">
      <c r="A85" s="56"/>
      <c r="F85" s="56"/>
      <c r="G85" s="57"/>
    </row>
    <row r="86" ht="12.75">
      <c r="G86" s="222"/>
    </row>
    <row r="87" ht="12.75">
      <c r="G87" s="222"/>
    </row>
  </sheetData>
  <sheetProtection selectLockedCells="1" selectUnlockedCells="1"/>
  <mergeCells count="64">
    <mergeCell ref="G9:G10"/>
    <mergeCell ref="D22:E22"/>
    <mergeCell ref="D30:E30"/>
    <mergeCell ref="D11:E11"/>
    <mergeCell ref="A6:G6"/>
    <mergeCell ref="D12:E12"/>
    <mergeCell ref="A13:A17"/>
    <mergeCell ref="D13:E13"/>
    <mergeCell ref="D16:E16"/>
    <mergeCell ref="D17:E17"/>
    <mergeCell ref="A9:C10"/>
    <mergeCell ref="D9:E10"/>
    <mergeCell ref="D40:E40"/>
    <mergeCell ref="D41:E41"/>
    <mergeCell ref="F9:F10"/>
    <mergeCell ref="B11:C11"/>
    <mergeCell ref="D18:E18"/>
    <mergeCell ref="A19:A32"/>
    <mergeCell ref="D19:E19"/>
    <mergeCell ref="B20:B30"/>
    <mergeCell ref="D52:E52"/>
    <mergeCell ref="D20:E20"/>
    <mergeCell ref="D21:E21"/>
    <mergeCell ref="D49:E49"/>
    <mergeCell ref="D54:E54"/>
    <mergeCell ref="D31:E31"/>
    <mergeCell ref="D32:E32"/>
    <mergeCell ref="D45:E45"/>
    <mergeCell ref="D34:E34"/>
    <mergeCell ref="D35:E35"/>
    <mergeCell ref="D51:E51"/>
    <mergeCell ref="A36:A47"/>
    <mergeCell ref="D36:E36"/>
    <mergeCell ref="D37:E37"/>
    <mergeCell ref="D38:E38"/>
    <mergeCell ref="D39:E39"/>
    <mergeCell ref="D42:E42"/>
    <mergeCell ref="D43:E43"/>
    <mergeCell ref="D44:E44"/>
    <mergeCell ref="D46:E46"/>
    <mergeCell ref="D67:E67"/>
    <mergeCell ref="D68:E68"/>
    <mergeCell ref="A60:A69"/>
    <mergeCell ref="D61:E61"/>
    <mergeCell ref="D62:E62"/>
    <mergeCell ref="D63:E63"/>
    <mergeCell ref="D64:E64"/>
    <mergeCell ref="D65:E65"/>
    <mergeCell ref="D66:E66"/>
    <mergeCell ref="D69:E69"/>
    <mergeCell ref="D47:E47"/>
    <mergeCell ref="D55:E55"/>
    <mergeCell ref="D60:E60"/>
    <mergeCell ref="D59:E59"/>
    <mergeCell ref="D33:E33"/>
    <mergeCell ref="A75:G75"/>
    <mergeCell ref="A76:G76"/>
    <mergeCell ref="C78:E78"/>
    <mergeCell ref="C84:E84"/>
    <mergeCell ref="D56:E56"/>
    <mergeCell ref="D58:E58"/>
    <mergeCell ref="D53:E53"/>
    <mergeCell ref="D48:E48"/>
    <mergeCell ref="D50:E50"/>
  </mergeCells>
  <printOptions horizontalCentered="1"/>
  <pageMargins left="0.3937007874015748" right="0.5511811023622047" top="0.31496062992125984" bottom="0.7874015748031497" header="0.5118110236220472" footer="0.31496062992125984"/>
  <pageSetup fitToHeight="2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I91"/>
  <sheetViews>
    <sheetView zoomScale="90" zoomScaleNormal="90" zoomScalePageLayoutView="0" workbookViewId="0" topLeftCell="A1">
      <pane xSplit="8" ySplit="8" topLeftCell="I9" activePane="bottomRight" state="frozen"/>
      <selection pane="topLeft" activeCell="O20" sqref="O20"/>
      <selection pane="topRight" activeCell="O20" sqref="O20"/>
      <selection pane="bottomLeft" activeCell="O20" sqref="O20"/>
      <selection pane="bottomRight" activeCell="C15" sqref="C15"/>
    </sheetView>
  </sheetViews>
  <sheetFormatPr defaultColWidth="9.140625" defaultRowHeight="12.75"/>
  <cols>
    <col min="1" max="1" width="2.57421875" style="61" customWidth="1"/>
    <col min="2" max="2" width="3.7109375" style="62" customWidth="1"/>
    <col min="3" max="3" width="56.8515625" style="63" customWidth="1"/>
    <col min="4" max="4" width="10.28125" style="125" customWidth="1"/>
    <col min="5" max="5" width="9.7109375" style="62" customWidth="1"/>
    <col min="6" max="6" width="11.28125" style="64" customWidth="1"/>
    <col min="7" max="7" width="9.421875" style="62" customWidth="1"/>
    <col min="8" max="8" width="8.28125" style="62" customWidth="1"/>
    <col min="9" max="9" width="9.28125" style="62" customWidth="1"/>
    <col min="10" max="11" width="9.140625" style="61" customWidth="1"/>
    <col min="12" max="12" width="13.7109375" style="61" bestFit="1" customWidth="1"/>
    <col min="13" max="13" width="9.140625" style="61" customWidth="1"/>
    <col min="14" max="14" width="11.7109375" style="61" bestFit="1" customWidth="1"/>
    <col min="15" max="16384" width="9.140625" style="61" customWidth="1"/>
  </cols>
  <sheetData>
    <row r="2" spans="8:12" ht="15">
      <c r="H2" s="65" t="s">
        <v>210</v>
      </c>
      <c r="L2" s="66"/>
    </row>
    <row r="3" spans="1:9" ht="15">
      <c r="A3" s="248" t="s">
        <v>226</v>
      </c>
      <c r="B3" s="248"/>
      <c r="C3" s="248"/>
      <c r="D3" s="248"/>
      <c r="E3" s="248"/>
      <c r="F3" s="248"/>
      <c r="G3" s="248"/>
      <c r="H3" s="248"/>
      <c r="I3" s="248"/>
    </row>
    <row r="4" spans="1:9" ht="15">
      <c r="A4" s="249"/>
      <c r="B4" s="249"/>
      <c r="C4" s="249"/>
      <c r="D4" s="249"/>
      <c r="E4" s="249"/>
      <c r="F4" s="249"/>
      <c r="G4" s="249"/>
      <c r="H4" s="249"/>
      <c r="I4" s="249"/>
    </row>
    <row r="5" ht="14.25" customHeight="1">
      <c r="I5" s="65" t="s">
        <v>0</v>
      </c>
    </row>
    <row r="6" spans="1:11" ht="15" customHeight="1">
      <c r="A6" s="250"/>
      <c r="B6" s="250"/>
      <c r="C6" s="251" t="s">
        <v>1</v>
      </c>
      <c r="D6" s="252" t="s">
        <v>227</v>
      </c>
      <c r="E6" s="253" t="s">
        <v>270</v>
      </c>
      <c r="F6" s="253"/>
      <c r="G6" s="250" t="s">
        <v>228</v>
      </c>
      <c r="H6" s="250"/>
      <c r="I6" s="250"/>
      <c r="K6" s="70"/>
    </row>
    <row r="7" spans="1:11" ht="40.5" customHeight="1">
      <c r="A7" s="250"/>
      <c r="B7" s="250"/>
      <c r="C7" s="251"/>
      <c r="D7" s="252"/>
      <c r="E7" s="69" t="s">
        <v>299</v>
      </c>
      <c r="F7" s="68" t="s">
        <v>278</v>
      </c>
      <c r="G7" s="69" t="s">
        <v>271</v>
      </c>
      <c r="H7" s="69" t="s">
        <v>293</v>
      </c>
      <c r="I7" s="69" t="s">
        <v>294</v>
      </c>
      <c r="K7" s="70"/>
    </row>
    <row r="8" spans="1:11" ht="15">
      <c r="A8" s="67">
        <v>0</v>
      </c>
      <c r="B8" s="67">
        <v>1</v>
      </c>
      <c r="C8" s="68">
        <v>2</v>
      </c>
      <c r="D8" s="126">
        <v>3</v>
      </c>
      <c r="E8" s="67">
        <v>6</v>
      </c>
      <c r="F8" s="68">
        <v>5</v>
      </c>
      <c r="G8" s="67">
        <v>6</v>
      </c>
      <c r="H8" s="67">
        <v>7</v>
      </c>
      <c r="I8" s="67">
        <v>8</v>
      </c>
      <c r="K8" s="70"/>
    </row>
    <row r="9" spans="1:11" s="75" customFormat="1" ht="15">
      <c r="A9" s="71" t="s">
        <v>229</v>
      </c>
      <c r="B9" s="71"/>
      <c r="C9" s="72" t="s">
        <v>28</v>
      </c>
      <c r="D9" s="127"/>
      <c r="E9" s="73">
        <f>E10+E13+E14+E17</f>
        <v>2045.12</v>
      </c>
      <c r="F9" s="73">
        <f>F10+F13+F14+F17</f>
        <v>1801.1600000000003</v>
      </c>
      <c r="G9" s="73">
        <f>G10+G13+G14+G17</f>
        <v>1962.46</v>
      </c>
      <c r="H9" s="73">
        <f>H10+H13+H14+H17</f>
        <v>2000</v>
      </c>
      <c r="I9" s="73">
        <f>I10+I13+I14+I17</f>
        <v>1200</v>
      </c>
      <c r="K9" s="70"/>
    </row>
    <row r="10" spans="1:11" s="81" customFormat="1" ht="15">
      <c r="A10" s="76"/>
      <c r="B10" s="77">
        <v>1</v>
      </c>
      <c r="C10" s="78" t="s">
        <v>230</v>
      </c>
      <c r="D10" s="128"/>
      <c r="E10" s="79">
        <f>E11+E12</f>
        <v>2045.12</v>
      </c>
      <c r="F10" s="79">
        <f>F11+F12</f>
        <v>1801.1600000000003</v>
      </c>
      <c r="G10" s="79">
        <f>G11+G12</f>
        <v>1962.46</v>
      </c>
      <c r="H10" s="79">
        <f>H11+H12</f>
        <v>2000</v>
      </c>
      <c r="I10" s="79">
        <f>I11+I12</f>
        <v>1200</v>
      </c>
      <c r="K10" s="70"/>
    </row>
    <row r="11" spans="1:11" s="81" customFormat="1" ht="15">
      <c r="A11" s="76"/>
      <c r="B11" s="77"/>
      <c r="C11" s="78" t="s">
        <v>231</v>
      </c>
      <c r="D11" s="128"/>
      <c r="E11" s="79">
        <f>E21</f>
        <v>2045.12</v>
      </c>
      <c r="F11" s="79">
        <f>F21</f>
        <v>1801.1600000000003</v>
      </c>
      <c r="G11" s="79">
        <f>G21</f>
        <v>1962.46</v>
      </c>
      <c r="H11" s="79">
        <f>H21</f>
        <v>2000</v>
      </c>
      <c r="I11" s="79">
        <f>I21</f>
        <v>1200</v>
      </c>
      <c r="K11" s="70"/>
    </row>
    <row r="12" spans="1:11" s="81" customFormat="1" ht="12.75">
      <c r="A12" s="76"/>
      <c r="B12" s="77"/>
      <c r="C12" s="78" t="s">
        <v>232</v>
      </c>
      <c r="D12" s="128"/>
      <c r="E12" s="79"/>
      <c r="F12" s="96"/>
      <c r="G12" s="79"/>
      <c r="H12" s="79"/>
      <c r="I12" s="79"/>
      <c r="K12" s="83"/>
    </row>
    <row r="13" spans="1:9" s="88" customFormat="1" ht="12.75">
      <c r="A13" s="84"/>
      <c r="B13" s="85">
        <v>2</v>
      </c>
      <c r="C13" s="86" t="s">
        <v>29</v>
      </c>
      <c r="D13" s="129"/>
      <c r="E13" s="87"/>
      <c r="F13" s="141"/>
      <c r="G13" s="87"/>
      <c r="H13" s="87"/>
      <c r="I13" s="79"/>
    </row>
    <row r="14" spans="1:9" s="81" customFormat="1" ht="12.75">
      <c r="A14" s="76"/>
      <c r="B14" s="77">
        <v>3</v>
      </c>
      <c r="C14" s="78" t="s">
        <v>233</v>
      </c>
      <c r="D14" s="128"/>
      <c r="E14" s="79">
        <f>E15+E16</f>
        <v>0</v>
      </c>
      <c r="F14" s="79">
        <f>F15+F16</f>
        <v>0</v>
      </c>
      <c r="G14" s="79">
        <f>G15+G16</f>
        <v>0</v>
      </c>
      <c r="H14" s="79">
        <f>H15+H16</f>
        <v>0</v>
      </c>
      <c r="I14" s="79">
        <f>I15+I16</f>
        <v>0</v>
      </c>
    </row>
    <row r="15" spans="1:14" s="81" customFormat="1" ht="12.75">
      <c r="A15" s="76"/>
      <c r="B15" s="77"/>
      <c r="C15" s="78" t="s">
        <v>234</v>
      </c>
      <c r="D15" s="128"/>
      <c r="E15" s="79"/>
      <c r="F15" s="96"/>
      <c r="G15" s="79"/>
      <c r="H15" s="79"/>
      <c r="I15" s="79"/>
      <c r="L15" s="89"/>
      <c r="N15" s="89"/>
    </row>
    <row r="16" spans="1:9" s="81" customFormat="1" ht="12.75">
      <c r="A16" s="76"/>
      <c r="B16" s="77"/>
      <c r="C16" s="78" t="s">
        <v>235</v>
      </c>
      <c r="D16" s="128"/>
      <c r="E16" s="79"/>
      <c r="F16" s="96"/>
      <c r="G16" s="79"/>
      <c r="H16" s="79"/>
      <c r="I16" s="79"/>
    </row>
    <row r="17" spans="1:12" s="81" customFormat="1" ht="12.75">
      <c r="A17" s="76"/>
      <c r="B17" s="77">
        <v>4</v>
      </c>
      <c r="C17" s="78" t="s">
        <v>236</v>
      </c>
      <c r="D17" s="128"/>
      <c r="E17" s="79">
        <f>E18+E19</f>
        <v>0</v>
      </c>
      <c r="F17" s="79">
        <f>F18+F19</f>
        <v>0</v>
      </c>
      <c r="G17" s="79">
        <f>G18+G19</f>
        <v>0</v>
      </c>
      <c r="H17" s="79">
        <f>H18+H19</f>
        <v>0</v>
      </c>
      <c r="I17" s="79">
        <f>I18+I19</f>
        <v>0</v>
      </c>
      <c r="L17" s="89"/>
    </row>
    <row r="18" spans="1:12" s="81" customFormat="1" ht="12.75">
      <c r="A18" s="76"/>
      <c r="B18" s="77"/>
      <c r="C18" s="78" t="s">
        <v>279</v>
      </c>
      <c r="D18" s="128"/>
      <c r="E18" s="79"/>
      <c r="F18" s="96"/>
      <c r="G18" s="79"/>
      <c r="H18" s="79"/>
      <c r="I18" s="79"/>
      <c r="L18" s="89"/>
    </row>
    <row r="19" spans="1:12" s="81" customFormat="1" ht="12.75">
      <c r="A19" s="76"/>
      <c r="B19" s="77"/>
      <c r="C19" s="78" t="s">
        <v>237</v>
      </c>
      <c r="D19" s="128"/>
      <c r="E19" s="79"/>
      <c r="F19" s="96"/>
      <c r="G19" s="79"/>
      <c r="H19" s="79"/>
      <c r="I19" s="79"/>
      <c r="L19" s="89"/>
    </row>
    <row r="20" spans="1:9" s="81" customFormat="1" ht="9" customHeight="1">
      <c r="A20" s="76"/>
      <c r="B20" s="77"/>
      <c r="C20" s="78" t="s">
        <v>280</v>
      </c>
      <c r="D20" s="128"/>
      <c r="E20" s="79"/>
      <c r="F20" s="96"/>
      <c r="G20" s="79"/>
      <c r="H20" s="79"/>
      <c r="I20" s="79"/>
    </row>
    <row r="21" spans="1:23" s="75" customFormat="1" ht="12.75">
      <c r="A21" s="71" t="s">
        <v>9</v>
      </c>
      <c r="B21" s="90"/>
      <c r="C21" s="91" t="s">
        <v>238</v>
      </c>
      <c r="D21" s="130"/>
      <c r="E21" s="92">
        <f>E22+E31+E56+E68</f>
        <v>2045.12</v>
      </c>
      <c r="F21" s="92">
        <f>F22+F31+F56+F68</f>
        <v>1801.1600000000003</v>
      </c>
      <c r="G21" s="92">
        <f>G22+G31+G56+G70</f>
        <v>1962.46</v>
      </c>
      <c r="H21" s="92">
        <f>H22+H31+H56+H71</f>
        <v>2000</v>
      </c>
      <c r="I21" s="92">
        <f>I22+I31+I56+I72</f>
        <v>1200</v>
      </c>
      <c r="J21" s="93"/>
      <c r="L21" s="93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</row>
    <row r="22" spans="1:9" s="75" customFormat="1" ht="12.75">
      <c r="A22" s="95"/>
      <c r="B22" s="90">
        <v>1</v>
      </c>
      <c r="C22" s="72" t="s">
        <v>239</v>
      </c>
      <c r="D22" s="131"/>
      <c r="E22" s="96">
        <f>E23+E25+E27+E29</f>
        <v>0</v>
      </c>
      <c r="F22" s="96">
        <f>F23+F25+F27+F29</f>
        <v>0</v>
      </c>
      <c r="G22" s="96">
        <f>G23+G25+G27+G29</f>
        <v>0</v>
      </c>
      <c r="H22" s="96">
        <f>H23+H25+H27+H29</f>
        <v>0</v>
      </c>
      <c r="I22" s="96">
        <f>I23+I25+I27+I29</f>
        <v>0</v>
      </c>
    </row>
    <row r="23" spans="1:9" s="81" customFormat="1" ht="12.75">
      <c r="A23" s="76"/>
      <c r="B23" s="77"/>
      <c r="C23" s="78" t="s">
        <v>240</v>
      </c>
      <c r="D23" s="128"/>
      <c r="E23" s="96"/>
      <c r="F23" s="96"/>
      <c r="G23" s="96"/>
      <c r="H23" s="96"/>
      <c r="I23" s="96"/>
    </row>
    <row r="24" spans="1:9" s="81" customFormat="1" ht="12.75">
      <c r="A24" s="76"/>
      <c r="B24" s="77"/>
      <c r="C24" s="78"/>
      <c r="D24" s="128"/>
      <c r="E24" s="96"/>
      <c r="F24" s="82"/>
      <c r="G24" s="96"/>
      <c r="H24" s="96"/>
      <c r="I24" s="96"/>
    </row>
    <row r="25" spans="1:9" s="81" customFormat="1" ht="25.5">
      <c r="A25" s="76"/>
      <c r="B25" s="77"/>
      <c r="C25" s="78" t="s">
        <v>241</v>
      </c>
      <c r="D25" s="128"/>
      <c r="E25" s="96"/>
      <c r="F25" s="82"/>
      <c r="G25" s="96"/>
      <c r="H25" s="96"/>
      <c r="I25" s="96"/>
    </row>
    <row r="26" spans="1:9" s="81" customFormat="1" ht="12.75">
      <c r="A26" s="76"/>
      <c r="B26" s="77"/>
      <c r="C26" s="78"/>
      <c r="D26" s="128"/>
      <c r="E26" s="96"/>
      <c r="F26" s="82"/>
      <c r="G26" s="96"/>
      <c r="H26" s="96"/>
      <c r="I26" s="96"/>
    </row>
    <row r="27" spans="1:9" s="81" customFormat="1" ht="25.5">
      <c r="A27" s="76"/>
      <c r="B27" s="77"/>
      <c r="C27" s="78" t="s">
        <v>242</v>
      </c>
      <c r="D27" s="128"/>
      <c r="E27" s="96"/>
      <c r="F27" s="82"/>
      <c r="G27" s="96"/>
      <c r="H27" s="96"/>
      <c r="I27" s="96"/>
    </row>
    <row r="28" spans="1:9" s="81" customFormat="1" ht="20.25" customHeight="1">
      <c r="A28" s="76"/>
      <c r="B28" s="77"/>
      <c r="C28" s="78"/>
      <c r="D28" s="128"/>
      <c r="E28" s="96"/>
      <c r="F28" s="82"/>
      <c r="G28" s="96"/>
      <c r="H28" s="96"/>
      <c r="I28" s="96"/>
    </row>
    <row r="29" spans="1:9" s="81" customFormat="1" ht="39" customHeight="1">
      <c r="A29" s="76"/>
      <c r="B29" s="77"/>
      <c r="C29" s="78" t="s">
        <v>243</v>
      </c>
      <c r="D29" s="128"/>
      <c r="E29" s="96"/>
      <c r="F29" s="82"/>
      <c r="G29" s="96"/>
      <c r="H29" s="96"/>
      <c r="I29" s="96"/>
    </row>
    <row r="30" spans="1:12" s="81" customFormat="1" ht="12.75">
      <c r="A30" s="76"/>
      <c r="B30" s="77"/>
      <c r="C30" s="78"/>
      <c r="D30" s="128"/>
      <c r="E30" s="96"/>
      <c r="F30" s="82"/>
      <c r="G30" s="96"/>
      <c r="H30" s="96"/>
      <c r="I30" s="96"/>
      <c r="L30" s="88"/>
    </row>
    <row r="31" spans="1:12" s="75" customFormat="1" ht="12.75">
      <c r="A31" s="95"/>
      <c r="B31" s="90">
        <v>2</v>
      </c>
      <c r="C31" s="72" t="s">
        <v>244</v>
      </c>
      <c r="D31" s="131"/>
      <c r="E31" s="96">
        <f>E32+E50+E52+E54</f>
        <v>53.730000000000004</v>
      </c>
      <c r="F31" s="96">
        <f>F32+F50+F52+F54</f>
        <v>47.64</v>
      </c>
      <c r="G31" s="96">
        <f>G32+G50+G52+G54</f>
        <v>994.46</v>
      </c>
      <c r="H31" s="96">
        <f>H32+H50+H52+H54</f>
        <v>800</v>
      </c>
      <c r="I31" s="96">
        <f>I32+I50+I52+I54</f>
        <v>0</v>
      </c>
      <c r="L31" s="97"/>
    </row>
    <row r="32" spans="1:12" s="81" customFormat="1" ht="22.5" customHeight="1">
      <c r="A32" s="76"/>
      <c r="B32" s="77"/>
      <c r="C32" s="78" t="s">
        <v>324</v>
      </c>
      <c r="D32" s="128"/>
      <c r="E32" s="96">
        <f>SUM(E33:E48)</f>
        <v>53.730000000000004</v>
      </c>
      <c r="F32" s="96">
        <f>SUM(F33:F48)</f>
        <v>47.64</v>
      </c>
      <c r="G32" s="96">
        <f>SUM(G33:G48)+0.01</f>
        <v>994.46</v>
      </c>
      <c r="H32" s="96">
        <f>SUM(H33:H48)</f>
        <v>800</v>
      </c>
      <c r="I32" s="96">
        <f>SUM(I33:I48)</f>
        <v>0</v>
      </c>
      <c r="L32" s="98"/>
    </row>
    <row r="33" spans="1:12" s="81" customFormat="1" ht="12.75">
      <c r="A33" s="76"/>
      <c r="B33" s="77"/>
      <c r="C33" s="139" t="s">
        <v>281</v>
      </c>
      <c r="D33" s="128">
        <v>2017</v>
      </c>
      <c r="E33" s="79">
        <v>5.16</v>
      </c>
      <c r="F33" s="79">
        <v>5.04</v>
      </c>
      <c r="G33" s="79"/>
      <c r="H33" s="96"/>
      <c r="I33" s="96"/>
      <c r="L33" s="99"/>
    </row>
    <row r="34" spans="1:12" s="81" customFormat="1" ht="12.75">
      <c r="A34" s="76"/>
      <c r="B34" s="77"/>
      <c r="C34" s="139" t="s">
        <v>282</v>
      </c>
      <c r="D34" s="128">
        <v>2017</v>
      </c>
      <c r="E34" s="79">
        <v>5.75</v>
      </c>
      <c r="F34" s="79">
        <v>5.7</v>
      </c>
      <c r="G34" s="79"/>
      <c r="H34" s="96"/>
      <c r="I34" s="96"/>
      <c r="L34" s="99"/>
    </row>
    <row r="35" spans="1:12" s="81" customFormat="1" ht="12.75">
      <c r="A35" s="76"/>
      <c r="B35" s="77"/>
      <c r="C35" s="139" t="s">
        <v>283</v>
      </c>
      <c r="D35" s="138" t="s">
        <v>295</v>
      </c>
      <c r="E35" s="79">
        <v>5.15</v>
      </c>
      <c r="F35" s="79">
        <v>5.1</v>
      </c>
      <c r="G35" s="79"/>
      <c r="H35" s="96"/>
      <c r="I35" s="96"/>
      <c r="L35" s="99"/>
    </row>
    <row r="36" spans="1:14" s="81" customFormat="1" ht="12.75">
      <c r="A36" s="76"/>
      <c r="B36" s="77"/>
      <c r="C36" s="139" t="s">
        <v>284</v>
      </c>
      <c r="D36" s="138" t="s">
        <v>295</v>
      </c>
      <c r="E36" s="79">
        <v>5.9</v>
      </c>
      <c r="F36" s="79">
        <v>5.88</v>
      </c>
      <c r="G36" s="79"/>
      <c r="H36" s="96"/>
      <c r="I36" s="96"/>
      <c r="L36" s="99"/>
      <c r="N36" s="89"/>
    </row>
    <row r="37" spans="1:12" s="81" customFormat="1" ht="12.75">
      <c r="A37" s="76"/>
      <c r="B37" s="77"/>
      <c r="C37" s="139" t="s">
        <v>298</v>
      </c>
      <c r="D37" s="138" t="s">
        <v>295</v>
      </c>
      <c r="E37" s="79">
        <f>4.2+7.57</f>
        <v>11.77</v>
      </c>
      <c r="F37" s="79">
        <v>10.92</v>
      </c>
      <c r="G37" s="79"/>
      <c r="H37" s="96"/>
      <c r="I37" s="96"/>
      <c r="L37" s="99"/>
    </row>
    <row r="38" spans="1:14" s="81" customFormat="1" ht="12.75">
      <c r="A38" s="76"/>
      <c r="B38" s="77"/>
      <c r="C38" s="140" t="s">
        <v>285</v>
      </c>
      <c r="D38" s="138" t="s">
        <v>295</v>
      </c>
      <c r="E38" s="79">
        <v>20</v>
      </c>
      <c r="F38" s="79">
        <v>15</v>
      </c>
      <c r="G38" s="79"/>
      <c r="H38" s="96"/>
      <c r="I38" s="96"/>
      <c r="L38" s="88"/>
      <c r="N38" s="89"/>
    </row>
    <row r="39" spans="1:12" s="81" customFormat="1" ht="25.5">
      <c r="A39" s="76"/>
      <c r="B39" s="77"/>
      <c r="C39" s="78" t="s">
        <v>302</v>
      </c>
      <c r="D39" s="138" t="s">
        <v>296</v>
      </c>
      <c r="E39" s="96"/>
      <c r="F39" s="82"/>
      <c r="G39" s="79">
        <v>35</v>
      </c>
      <c r="H39" s="96"/>
      <c r="I39" s="96"/>
      <c r="L39" s="98"/>
    </row>
    <row r="40" spans="1:12" s="81" customFormat="1" ht="12.75">
      <c r="A40" s="76"/>
      <c r="B40" s="77"/>
      <c r="C40" s="78" t="s">
        <v>303</v>
      </c>
      <c r="D40" s="138" t="s">
        <v>296</v>
      </c>
      <c r="E40" s="96"/>
      <c r="F40" s="82"/>
      <c r="G40" s="79">
        <v>20</v>
      </c>
      <c r="H40" s="96"/>
      <c r="I40" s="96"/>
      <c r="L40" s="98"/>
    </row>
    <row r="41" spans="1:12" s="81" customFormat="1" ht="31.5" customHeight="1">
      <c r="A41" s="76"/>
      <c r="B41" s="77"/>
      <c r="C41" s="78" t="s">
        <v>304</v>
      </c>
      <c r="D41" s="138" t="s">
        <v>296</v>
      </c>
      <c r="E41" s="96"/>
      <c r="F41" s="82"/>
      <c r="G41" s="79">
        <v>29.11</v>
      </c>
      <c r="H41" s="96"/>
      <c r="I41" s="96"/>
      <c r="L41" s="98"/>
    </row>
    <row r="42" spans="1:12" s="81" customFormat="1" ht="25.5">
      <c r="A42" s="76"/>
      <c r="B42" s="77"/>
      <c r="C42" s="143" t="s">
        <v>305</v>
      </c>
      <c r="D42" s="138" t="s">
        <v>296</v>
      </c>
      <c r="E42" s="96"/>
      <c r="F42" s="82"/>
      <c r="G42" s="79">
        <v>5</v>
      </c>
      <c r="H42" s="96"/>
      <c r="I42" s="96"/>
      <c r="L42" s="98"/>
    </row>
    <row r="43" spans="1:12" s="81" customFormat="1" ht="30" customHeight="1">
      <c r="A43" s="76"/>
      <c r="B43" s="77"/>
      <c r="C43" s="78" t="s">
        <v>306</v>
      </c>
      <c r="D43" s="138" t="s">
        <v>296</v>
      </c>
      <c r="E43" s="96"/>
      <c r="F43" s="82"/>
      <c r="G43" s="79">
        <v>5</v>
      </c>
      <c r="H43" s="96"/>
      <c r="I43" s="96"/>
      <c r="L43" s="98"/>
    </row>
    <row r="44" spans="1:12" s="81" customFormat="1" ht="33" customHeight="1">
      <c r="A44" s="76"/>
      <c r="B44" s="77"/>
      <c r="C44" s="78" t="s">
        <v>307</v>
      </c>
      <c r="D44" s="138" t="s">
        <v>296</v>
      </c>
      <c r="E44" s="96"/>
      <c r="F44" s="82"/>
      <c r="G44" s="79">
        <v>26.04</v>
      </c>
      <c r="H44" s="96"/>
      <c r="I44" s="96"/>
      <c r="L44" s="98"/>
    </row>
    <row r="45" spans="1:12" s="81" customFormat="1" ht="33" customHeight="1">
      <c r="A45" s="76"/>
      <c r="B45" s="77"/>
      <c r="C45" s="78" t="s">
        <v>308</v>
      </c>
      <c r="D45" s="138" t="s">
        <v>296</v>
      </c>
      <c r="E45" s="96"/>
      <c r="F45" s="82"/>
      <c r="G45" s="79">
        <v>18.8</v>
      </c>
      <c r="H45" s="96"/>
      <c r="I45" s="96"/>
      <c r="L45" s="98"/>
    </row>
    <row r="46" spans="1:12" s="81" customFormat="1" ht="48" customHeight="1">
      <c r="A46" s="76"/>
      <c r="B46" s="77"/>
      <c r="C46" s="78" t="s">
        <v>300</v>
      </c>
      <c r="D46" s="138" t="s">
        <v>297</v>
      </c>
      <c r="E46" s="96"/>
      <c r="F46" s="82"/>
      <c r="G46" s="79">
        <v>434.09</v>
      </c>
      <c r="H46" s="79">
        <v>217.79</v>
      </c>
      <c r="I46" s="96"/>
      <c r="L46" s="98"/>
    </row>
    <row r="47" spans="1:12" s="81" customFormat="1" ht="25.5">
      <c r="A47" s="76"/>
      <c r="B47" s="77"/>
      <c r="C47" s="78" t="s">
        <v>301</v>
      </c>
      <c r="D47" s="138" t="s">
        <v>297</v>
      </c>
      <c r="E47" s="96"/>
      <c r="F47" s="82"/>
      <c r="G47" s="79">
        <v>421.41</v>
      </c>
      <c r="H47" s="79">
        <v>197.04</v>
      </c>
      <c r="I47" s="96"/>
      <c r="L47" s="98"/>
    </row>
    <row r="48" spans="1:12" s="81" customFormat="1" ht="25.5">
      <c r="A48" s="76"/>
      <c r="B48" s="77"/>
      <c r="C48" s="78" t="s">
        <v>325</v>
      </c>
      <c r="D48" s="138" t="s">
        <v>297</v>
      </c>
      <c r="E48" s="96"/>
      <c r="F48" s="82"/>
      <c r="G48" s="79"/>
      <c r="H48" s="79">
        <f>800-217.79-197.04</f>
        <v>385.1700000000001</v>
      </c>
      <c r="I48" s="96"/>
      <c r="L48" s="98"/>
    </row>
    <row r="49" spans="1:9" s="81" customFormat="1" ht="12.75">
      <c r="A49" s="76"/>
      <c r="B49" s="77"/>
      <c r="C49" s="100"/>
      <c r="D49" s="128"/>
      <c r="E49" s="96"/>
      <c r="F49" s="82"/>
      <c r="G49" s="96"/>
      <c r="H49" s="96"/>
      <c r="I49" s="96"/>
    </row>
    <row r="50" spans="1:9" s="81" customFormat="1" ht="25.5">
      <c r="A50" s="76"/>
      <c r="B50" s="77"/>
      <c r="C50" s="78" t="s">
        <v>241</v>
      </c>
      <c r="D50" s="128"/>
      <c r="E50" s="96"/>
      <c r="F50" s="82"/>
      <c r="G50" s="96"/>
      <c r="H50" s="96"/>
      <c r="I50" s="96"/>
    </row>
    <row r="51" spans="1:9" s="81" customFormat="1" ht="9.75" customHeight="1">
      <c r="A51" s="76"/>
      <c r="B51" s="77"/>
      <c r="C51" s="78"/>
      <c r="D51" s="128"/>
      <c r="E51" s="96"/>
      <c r="F51" s="82"/>
      <c r="G51" s="96"/>
      <c r="H51" s="96"/>
      <c r="I51" s="96"/>
    </row>
    <row r="52" spans="1:9" s="81" customFormat="1" ht="25.5">
      <c r="A52" s="76"/>
      <c r="B52" s="77"/>
      <c r="C52" s="78" t="s">
        <v>242</v>
      </c>
      <c r="D52" s="128"/>
      <c r="E52" s="96"/>
      <c r="F52" s="82"/>
      <c r="G52" s="96"/>
      <c r="H52" s="96"/>
      <c r="I52" s="96"/>
    </row>
    <row r="53" spans="1:9" s="81" customFormat="1" ht="10.5" customHeight="1">
      <c r="A53" s="76"/>
      <c r="B53" s="77"/>
      <c r="C53" s="78"/>
      <c r="D53" s="128"/>
      <c r="E53" s="96"/>
      <c r="F53" s="82"/>
      <c r="G53" s="96"/>
      <c r="H53" s="96"/>
      <c r="I53" s="96"/>
    </row>
    <row r="54" spans="1:9" s="81" customFormat="1" ht="38.25">
      <c r="A54" s="76"/>
      <c r="B54" s="77"/>
      <c r="C54" s="78" t="s">
        <v>243</v>
      </c>
      <c r="D54" s="128"/>
      <c r="E54" s="96"/>
      <c r="F54" s="82"/>
      <c r="G54" s="96"/>
      <c r="H54" s="96"/>
      <c r="I54" s="96"/>
    </row>
    <row r="55" spans="1:9" s="81" customFormat="1" ht="9" customHeight="1">
      <c r="A55" s="76"/>
      <c r="B55" s="77"/>
      <c r="C55" s="78"/>
      <c r="D55" s="128"/>
      <c r="E55" s="96"/>
      <c r="F55" s="82"/>
      <c r="G55" s="96"/>
      <c r="H55" s="96"/>
      <c r="I55" s="96"/>
    </row>
    <row r="56" spans="1:9" s="75" customFormat="1" ht="25.5">
      <c r="A56" s="95"/>
      <c r="B56" s="90">
        <v>3</v>
      </c>
      <c r="C56" s="72" t="s">
        <v>245</v>
      </c>
      <c r="D56" s="131"/>
      <c r="E56" s="96">
        <f>E57</f>
        <v>1199.74</v>
      </c>
      <c r="F56" s="96">
        <f>F57</f>
        <v>1118.95</v>
      </c>
      <c r="G56" s="96">
        <f>G57</f>
        <v>0</v>
      </c>
      <c r="H56" s="96">
        <f>H57</f>
        <v>0</v>
      </c>
      <c r="I56" s="96">
        <f>I57</f>
        <v>0</v>
      </c>
    </row>
    <row r="57" spans="1:17" s="81" customFormat="1" ht="12.75">
      <c r="A57" s="76"/>
      <c r="B57" s="77"/>
      <c r="C57" s="78" t="s">
        <v>240</v>
      </c>
      <c r="D57" s="128"/>
      <c r="E57" s="96">
        <f>SUM(E58:E61)</f>
        <v>1199.74</v>
      </c>
      <c r="F57" s="96">
        <f>SUM(F58:F61)</f>
        <v>1118.95</v>
      </c>
      <c r="G57" s="96">
        <f>SUM(G58:G61)</f>
        <v>0</v>
      </c>
      <c r="H57" s="96">
        <f>SUM(H58:H61)</f>
        <v>0</v>
      </c>
      <c r="I57" s="96">
        <f>SUM(I58:I61)</f>
        <v>0</v>
      </c>
      <c r="L57" s="101"/>
      <c r="M57" s="98"/>
      <c r="N57" s="102"/>
      <c r="O57" s="98"/>
      <c r="P57" s="101"/>
      <c r="Q57" s="98"/>
    </row>
    <row r="58" spans="1:17" s="81" customFormat="1" ht="51">
      <c r="A58" s="76"/>
      <c r="B58" s="77"/>
      <c r="C58" s="103" t="s">
        <v>286</v>
      </c>
      <c r="D58" s="132">
        <v>2017</v>
      </c>
      <c r="E58" s="79">
        <v>210.09</v>
      </c>
      <c r="F58" s="79">
        <v>203.83</v>
      </c>
      <c r="G58" s="87"/>
      <c r="H58" s="87"/>
      <c r="I58" s="79"/>
      <c r="L58" s="104"/>
      <c r="M58" s="105"/>
      <c r="N58" s="106"/>
      <c r="O58" s="98"/>
      <c r="P58" s="98"/>
      <c r="Q58" s="105"/>
    </row>
    <row r="59" spans="1:17" s="81" customFormat="1" ht="51">
      <c r="A59" s="76"/>
      <c r="B59" s="77"/>
      <c r="C59" s="103" t="s">
        <v>287</v>
      </c>
      <c r="D59" s="132">
        <v>2017</v>
      </c>
      <c r="E59" s="79">
        <v>112.35</v>
      </c>
      <c r="F59" s="79">
        <f>106.37</f>
        <v>106.37</v>
      </c>
      <c r="G59" s="87"/>
      <c r="H59" s="87"/>
      <c r="I59" s="79"/>
      <c r="L59" s="107"/>
      <c r="M59" s="105"/>
      <c r="N59" s="106"/>
      <c r="O59" s="98"/>
      <c r="P59" s="98"/>
      <c r="Q59" s="105"/>
    </row>
    <row r="60" spans="1:17" s="81" customFormat="1" ht="63.75">
      <c r="A60" s="76"/>
      <c r="B60" s="77"/>
      <c r="C60" s="108" t="s">
        <v>288</v>
      </c>
      <c r="D60" s="132">
        <v>2017</v>
      </c>
      <c r="E60" s="79">
        <v>562.37</v>
      </c>
      <c r="F60" s="79">
        <v>533.55</v>
      </c>
      <c r="G60" s="87"/>
      <c r="H60" s="87"/>
      <c r="I60" s="79"/>
      <c r="L60" s="107"/>
      <c r="M60" s="105"/>
      <c r="N60" s="106"/>
      <c r="O60" s="98"/>
      <c r="P60" s="98"/>
      <c r="Q60" s="105"/>
    </row>
    <row r="61" spans="1:17" s="81" customFormat="1" ht="51">
      <c r="A61" s="76"/>
      <c r="B61" s="77"/>
      <c r="C61" s="109" t="s">
        <v>289</v>
      </c>
      <c r="D61" s="132">
        <v>2017</v>
      </c>
      <c r="E61" s="110">
        <v>314.93</v>
      </c>
      <c r="F61" s="142">
        <v>275.2</v>
      </c>
      <c r="G61" s="87"/>
      <c r="H61" s="87"/>
      <c r="I61" s="79"/>
      <c r="L61" s="107"/>
      <c r="M61" s="105"/>
      <c r="N61" s="106"/>
      <c r="O61" s="98"/>
      <c r="P61" s="98"/>
      <c r="Q61" s="105"/>
    </row>
    <row r="62" spans="1:17" s="81" customFormat="1" ht="12.75">
      <c r="A62" s="76"/>
      <c r="B62" s="77"/>
      <c r="C62" s="109"/>
      <c r="D62" s="132"/>
      <c r="E62" s="110"/>
      <c r="F62" s="80"/>
      <c r="G62" s="87"/>
      <c r="H62" s="87"/>
      <c r="I62" s="79"/>
      <c r="L62" s="107"/>
      <c r="M62" s="105"/>
      <c r="N62" s="106"/>
      <c r="O62" s="98"/>
      <c r="P62" s="98"/>
      <c r="Q62" s="105"/>
    </row>
    <row r="63" spans="1:9" s="81" customFormat="1" ht="25.5">
      <c r="A63" s="76"/>
      <c r="B63" s="77"/>
      <c r="C63" s="78" t="s">
        <v>241</v>
      </c>
      <c r="D63" s="128"/>
      <c r="E63" s="96"/>
      <c r="F63" s="82"/>
      <c r="G63" s="96"/>
      <c r="H63" s="96"/>
      <c r="I63" s="96"/>
    </row>
    <row r="64" spans="1:9" s="81" customFormat="1" ht="8.25" customHeight="1">
      <c r="A64" s="76"/>
      <c r="B64" s="77"/>
      <c r="C64" s="78"/>
      <c r="D64" s="128"/>
      <c r="E64" s="96"/>
      <c r="F64" s="82"/>
      <c r="G64" s="96"/>
      <c r="H64" s="96"/>
      <c r="I64" s="96"/>
    </row>
    <row r="65" spans="1:9" s="81" customFormat="1" ht="27" customHeight="1">
      <c r="A65" s="76"/>
      <c r="B65" s="77"/>
      <c r="C65" s="78" t="s">
        <v>242</v>
      </c>
      <c r="D65" s="131"/>
      <c r="E65" s="96"/>
      <c r="F65" s="82"/>
      <c r="G65" s="96"/>
      <c r="H65" s="96"/>
      <c r="I65" s="96"/>
    </row>
    <row r="66" spans="1:9" s="81" customFormat="1" ht="6" customHeight="1">
      <c r="A66" s="76"/>
      <c r="B66" s="77"/>
      <c r="C66" s="78"/>
      <c r="D66" s="131"/>
      <c r="E66" s="96"/>
      <c r="F66" s="82"/>
      <c r="G66" s="96"/>
      <c r="H66" s="96"/>
      <c r="I66" s="96"/>
    </row>
    <row r="67" spans="1:9" s="81" customFormat="1" ht="26.25" customHeight="1">
      <c r="A67" s="76"/>
      <c r="B67" s="77"/>
      <c r="C67" s="78" t="s">
        <v>243</v>
      </c>
      <c r="D67" s="131"/>
      <c r="E67" s="96"/>
      <c r="F67" s="82"/>
      <c r="G67" s="96"/>
      <c r="H67" s="96"/>
      <c r="I67" s="96"/>
    </row>
    <row r="68" spans="1:9" s="81" customFormat="1" ht="12.75">
      <c r="A68" s="76"/>
      <c r="B68" s="90">
        <v>4</v>
      </c>
      <c r="C68" s="72" t="s">
        <v>246</v>
      </c>
      <c r="D68" s="144" t="s">
        <v>295</v>
      </c>
      <c r="E68" s="96">
        <v>791.65</v>
      </c>
      <c r="F68" s="141">
        <v>634.57</v>
      </c>
      <c r="G68" s="96"/>
      <c r="H68" s="96"/>
      <c r="I68" s="96"/>
    </row>
    <row r="69" spans="1:9" s="81" customFormat="1" ht="12.75">
      <c r="A69" s="76"/>
      <c r="B69" s="90"/>
      <c r="C69" s="72"/>
      <c r="D69" s="77"/>
      <c r="E69" s="76"/>
      <c r="F69" s="76"/>
      <c r="G69" s="96"/>
      <c r="H69" s="96"/>
      <c r="I69" s="96"/>
    </row>
    <row r="70" spans="1:12" s="81" customFormat="1" ht="12.75">
      <c r="A70" s="76"/>
      <c r="B70" s="90"/>
      <c r="C70" s="72" t="s">
        <v>246</v>
      </c>
      <c r="D70" s="77">
        <v>2018</v>
      </c>
      <c r="E70" s="76"/>
      <c r="F70" s="76"/>
      <c r="G70" s="96">
        <v>968</v>
      </c>
      <c r="H70" s="96"/>
      <c r="I70" s="96"/>
      <c r="L70" s="111"/>
    </row>
    <row r="71" spans="1:12" s="81" customFormat="1" ht="12.75">
      <c r="A71" s="76"/>
      <c r="B71" s="90"/>
      <c r="C71" s="72" t="s">
        <v>246</v>
      </c>
      <c r="D71" s="144" t="s">
        <v>297</v>
      </c>
      <c r="E71" s="96"/>
      <c r="F71" s="82"/>
      <c r="G71" s="96"/>
      <c r="H71" s="96">
        <v>1200</v>
      </c>
      <c r="I71" s="96"/>
      <c r="L71" s="111"/>
    </row>
    <row r="72" spans="1:9" s="81" customFormat="1" ht="12.75">
      <c r="A72" s="76"/>
      <c r="B72" s="90"/>
      <c r="C72" s="72" t="s">
        <v>246</v>
      </c>
      <c r="D72" s="145" t="s">
        <v>326</v>
      </c>
      <c r="E72" s="96"/>
      <c r="F72" s="74"/>
      <c r="G72" s="96"/>
      <c r="H72" s="96"/>
      <c r="I72" s="96">
        <v>1200</v>
      </c>
    </row>
    <row r="73" spans="1:9" s="81" customFormat="1" ht="12.75">
      <c r="A73" s="76"/>
      <c r="B73" s="90"/>
      <c r="C73" s="72"/>
      <c r="D73" s="76"/>
      <c r="E73" s="76"/>
      <c r="F73" s="76"/>
      <c r="G73" s="76"/>
      <c r="H73" s="76"/>
      <c r="I73" s="76"/>
    </row>
    <row r="74" spans="1:9" s="81" customFormat="1" ht="25.5">
      <c r="A74" s="76"/>
      <c r="B74" s="71">
        <v>5</v>
      </c>
      <c r="C74" s="91" t="s">
        <v>247</v>
      </c>
      <c r="D74" s="131"/>
      <c r="E74" s="96"/>
      <c r="F74" s="82"/>
      <c r="G74" s="96"/>
      <c r="H74" s="96"/>
      <c r="I74" s="96"/>
    </row>
    <row r="75" spans="1:9" s="81" customFormat="1" ht="25.5">
      <c r="A75" s="76"/>
      <c r="B75" s="77"/>
      <c r="C75" s="91" t="s">
        <v>247</v>
      </c>
      <c r="D75" s="131"/>
      <c r="E75" s="96"/>
      <c r="F75" s="82"/>
      <c r="G75" s="96"/>
      <c r="H75" s="96"/>
      <c r="I75" s="96"/>
    </row>
    <row r="76" spans="1:9" s="81" customFormat="1" ht="15">
      <c r="A76" s="76"/>
      <c r="B76" s="77"/>
      <c r="C76" s="72" t="s">
        <v>248</v>
      </c>
      <c r="D76" s="133"/>
      <c r="E76" s="112"/>
      <c r="F76" s="113"/>
      <c r="G76" s="112"/>
      <c r="H76" s="112"/>
      <c r="I76" s="112"/>
    </row>
    <row r="77" spans="1:9" ht="14.25">
      <c r="A77" s="114"/>
      <c r="B77" s="112"/>
      <c r="C77" s="72" t="s">
        <v>249</v>
      </c>
      <c r="D77" s="134"/>
      <c r="E77" s="58"/>
      <c r="F77" s="52"/>
      <c r="G77" s="58"/>
      <c r="H77" s="58"/>
      <c r="I77" s="58"/>
    </row>
    <row r="78" spans="3:9" ht="14.25">
      <c r="C78" s="115"/>
      <c r="D78" s="135"/>
      <c r="E78" s="116"/>
      <c r="F78" s="117"/>
      <c r="G78" s="116"/>
      <c r="H78" s="116"/>
      <c r="I78" s="116"/>
    </row>
    <row r="79" spans="3:9" ht="14.25">
      <c r="C79" s="115"/>
      <c r="D79" s="135"/>
      <c r="E79" s="116"/>
      <c r="F79" s="117"/>
      <c r="G79" s="116"/>
      <c r="H79" s="116"/>
      <c r="I79" s="116"/>
    </row>
    <row r="80" spans="1:12" s="55" customFormat="1" ht="12.75" customHeight="1">
      <c r="A80" s="237" t="s">
        <v>277</v>
      </c>
      <c r="B80" s="237"/>
      <c r="C80" s="237"/>
      <c r="D80" s="237"/>
      <c r="E80" s="237"/>
      <c r="F80" s="237"/>
      <c r="G80" s="237"/>
      <c r="H80" s="237"/>
      <c r="I80" s="237"/>
      <c r="J80" s="118"/>
      <c r="K80" s="118"/>
      <c r="L80" s="118"/>
    </row>
    <row r="81" spans="1:12" s="55" customFormat="1" ht="12.75" customHeight="1">
      <c r="A81" s="237" t="s">
        <v>290</v>
      </c>
      <c r="B81" s="237"/>
      <c r="C81" s="237"/>
      <c r="D81" s="237"/>
      <c r="E81" s="237"/>
      <c r="F81" s="237"/>
      <c r="G81" s="237"/>
      <c r="H81" s="237"/>
      <c r="I81" s="237"/>
      <c r="J81" s="118"/>
      <c r="K81" s="118"/>
      <c r="L81" s="118"/>
    </row>
    <row r="82" spans="1:12" s="55" customFormat="1" ht="12.75" customHeight="1">
      <c r="A82" s="146"/>
      <c r="B82" s="146"/>
      <c r="C82" s="146"/>
      <c r="D82" s="146"/>
      <c r="E82" s="146"/>
      <c r="F82" s="146"/>
      <c r="G82" s="146"/>
      <c r="H82" s="146"/>
      <c r="I82" s="146"/>
      <c r="J82" s="118"/>
      <c r="K82" s="118"/>
      <c r="L82" s="118"/>
    </row>
    <row r="83" spans="1:113" s="60" customFormat="1" ht="12.75" customHeight="1">
      <c r="A83" s="57"/>
      <c r="C83" s="118" t="s">
        <v>274</v>
      </c>
      <c r="D83" s="118"/>
      <c r="E83" s="118"/>
      <c r="H83" s="119" t="s">
        <v>291</v>
      </c>
      <c r="I83" s="119"/>
      <c r="J83" s="119"/>
      <c r="K83" s="118"/>
      <c r="L83" s="118"/>
      <c r="M83" s="57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</row>
    <row r="84" spans="1:113" s="60" customFormat="1" ht="12.75">
      <c r="A84" s="56"/>
      <c r="C84" s="120" t="s">
        <v>275</v>
      </c>
      <c r="D84" s="136"/>
      <c r="H84" s="119" t="s">
        <v>292</v>
      </c>
      <c r="I84" s="119"/>
      <c r="J84" s="119"/>
      <c r="M84" s="57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</row>
    <row r="85" spans="1:113" s="60" customFormat="1" ht="12.75">
      <c r="A85" s="56"/>
      <c r="C85" s="120"/>
      <c r="D85" s="136"/>
      <c r="H85" s="119"/>
      <c r="I85" s="119"/>
      <c r="J85" s="119"/>
      <c r="M85" s="57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</row>
    <row r="86" spans="1:113" s="60" customFormat="1" ht="12.75">
      <c r="A86" s="56"/>
      <c r="C86" s="120"/>
      <c r="D86" s="136"/>
      <c r="H86" s="119"/>
      <c r="I86" s="119"/>
      <c r="J86" s="119"/>
      <c r="M86" s="57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</row>
    <row r="87" spans="1:113" s="60" customFormat="1" ht="12.75">
      <c r="A87" s="56"/>
      <c r="B87" s="120"/>
      <c r="D87" s="136"/>
      <c r="H87" s="119"/>
      <c r="I87" s="119"/>
      <c r="J87" s="119"/>
      <c r="M87" s="57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</row>
    <row r="88" spans="1:113" s="60" customFormat="1" ht="12.75">
      <c r="A88" s="56"/>
      <c r="B88" s="120"/>
      <c r="D88" s="136"/>
      <c r="H88" s="119"/>
      <c r="I88" s="119"/>
      <c r="J88" s="119"/>
      <c r="M88" s="57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</row>
    <row r="89" spans="1:113" s="60" customFormat="1" ht="12.75">
      <c r="A89" s="56"/>
      <c r="C89" s="122" t="s">
        <v>322</v>
      </c>
      <c r="D89" s="137"/>
      <c r="E89" s="123"/>
      <c r="F89" s="56"/>
      <c r="G89" s="56"/>
      <c r="H89" s="56"/>
      <c r="I89" s="56"/>
      <c r="J89" s="56"/>
      <c r="K89" s="56"/>
      <c r="L89" s="124"/>
      <c r="M89" s="57"/>
      <c r="N89" s="59"/>
      <c r="O89" s="124"/>
      <c r="P89" s="124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</row>
    <row r="90" spans="1:113" s="60" customFormat="1" ht="12.75" customHeight="1">
      <c r="A90" s="56"/>
      <c r="C90" s="238" t="s">
        <v>323</v>
      </c>
      <c r="D90" s="238"/>
      <c r="E90" s="238"/>
      <c r="F90" s="56"/>
      <c r="G90" s="56"/>
      <c r="H90" s="56"/>
      <c r="I90" s="56"/>
      <c r="J90" s="56"/>
      <c r="K90" s="56"/>
      <c r="L90" s="124"/>
      <c r="M90" s="57"/>
      <c r="N90" s="59"/>
      <c r="O90" s="124"/>
      <c r="P90" s="124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</row>
    <row r="91" spans="1:113" s="62" customFormat="1" ht="14.25">
      <c r="A91" s="61"/>
      <c r="C91" s="63"/>
      <c r="D91" s="125"/>
      <c r="F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</row>
  </sheetData>
  <sheetProtection selectLockedCells="1" selectUnlockedCells="1"/>
  <mergeCells count="11">
    <mergeCell ref="A3:I3"/>
    <mergeCell ref="A4:I4"/>
    <mergeCell ref="A6:A7"/>
    <mergeCell ref="B6:B7"/>
    <mergeCell ref="C6:C7"/>
    <mergeCell ref="D6:D7"/>
    <mergeCell ref="E6:F6"/>
    <mergeCell ref="G6:I6"/>
    <mergeCell ref="C90:E90"/>
    <mergeCell ref="A80:I80"/>
    <mergeCell ref="A81:I81"/>
  </mergeCells>
  <printOptions horizontalCentered="1"/>
  <pageMargins left="0.43" right="0.22" top="0.55" bottom="0.56" header="0.18" footer="0.179861111111111"/>
  <pageSetup fitToHeight="2" fitToWidth="1" horizontalDpi="600" verticalDpi="600" orientation="portrait" paperSize="9" scale="81" r:id="rId1"/>
  <headerFooter alignWithMargins="0">
    <oddFooter>&amp;CPag. &amp;P din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6"/>
  <sheetViews>
    <sheetView zoomScale="90" zoomScaleNormal="90" zoomScalePageLayoutView="0" workbookViewId="0" topLeftCell="A1">
      <selection activeCell="K24" sqref="K24"/>
    </sheetView>
  </sheetViews>
  <sheetFormatPr defaultColWidth="9.140625" defaultRowHeight="12.75"/>
  <cols>
    <col min="1" max="1" width="4.28125" style="151" customWidth="1"/>
    <col min="2" max="2" width="3.00390625" style="151" customWidth="1"/>
    <col min="3" max="3" width="42.7109375" style="151" customWidth="1"/>
    <col min="4" max="4" width="12.00390625" style="151" customWidth="1"/>
    <col min="5" max="5" width="10.57421875" style="151" customWidth="1"/>
    <col min="6" max="6" width="9.57421875" style="151" customWidth="1"/>
    <col min="7" max="7" width="10.140625" style="151" customWidth="1"/>
    <col min="8" max="8" width="9.00390625" style="151" customWidth="1"/>
    <col min="9" max="10" width="10.140625" style="151" customWidth="1"/>
    <col min="11" max="11" width="11.421875" style="151" customWidth="1"/>
    <col min="12" max="12" width="10.8515625" style="151" customWidth="1"/>
    <col min="13" max="16384" width="9.140625" style="151" customWidth="1"/>
  </cols>
  <sheetData>
    <row r="1" ht="12.75">
      <c r="L1" s="152" t="s">
        <v>250</v>
      </c>
    </row>
    <row r="3" spans="2:12" ht="12.75">
      <c r="B3" s="265" t="s">
        <v>251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</row>
    <row r="6" ht="13.5" thickBot="1">
      <c r="L6" s="152" t="s">
        <v>0</v>
      </c>
    </row>
    <row r="7" spans="1:12" ht="12.75" customHeight="1">
      <c r="A7" s="266" t="s">
        <v>276</v>
      </c>
      <c r="B7" s="269" t="s">
        <v>252</v>
      </c>
      <c r="C7" s="269"/>
      <c r="D7" s="269" t="s">
        <v>253</v>
      </c>
      <c r="E7" s="269" t="s">
        <v>270</v>
      </c>
      <c r="F7" s="269"/>
      <c r="G7" s="269" t="s">
        <v>271</v>
      </c>
      <c r="H7" s="269"/>
      <c r="I7" s="247" t="s">
        <v>272</v>
      </c>
      <c r="J7" s="247"/>
      <c r="K7" s="247" t="s">
        <v>273</v>
      </c>
      <c r="L7" s="272"/>
    </row>
    <row r="8" spans="1:12" ht="26.25" customHeight="1">
      <c r="A8" s="267"/>
      <c r="B8" s="270"/>
      <c r="C8" s="270"/>
      <c r="D8" s="270"/>
      <c r="E8" s="270" t="s">
        <v>36</v>
      </c>
      <c r="F8" s="270"/>
      <c r="G8" s="261" t="s">
        <v>254</v>
      </c>
      <c r="H8" s="261"/>
      <c r="I8" s="261" t="s">
        <v>255</v>
      </c>
      <c r="J8" s="261"/>
      <c r="K8" s="261" t="s">
        <v>256</v>
      </c>
      <c r="L8" s="262"/>
    </row>
    <row r="9" spans="1:12" ht="26.25" thickBot="1">
      <c r="A9" s="268"/>
      <c r="B9" s="271"/>
      <c r="C9" s="271"/>
      <c r="D9" s="271"/>
      <c r="E9" s="53" t="s">
        <v>257</v>
      </c>
      <c r="F9" s="53" t="s">
        <v>258</v>
      </c>
      <c r="G9" s="53" t="s">
        <v>259</v>
      </c>
      <c r="H9" s="53" t="s">
        <v>258</v>
      </c>
      <c r="I9" s="53" t="s">
        <v>259</v>
      </c>
      <c r="J9" s="53" t="s">
        <v>258</v>
      </c>
      <c r="K9" s="53" t="s">
        <v>259</v>
      </c>
      <c r="L9" s="54" t="s">
        <v>258</v>
      </c>
    </row>
    <row r="10" spans="1:12" s="152" customFormat="1" ht="12" customHeight="1" thickBot="1">
      <c r="A10" s="161">
        <v>0</v>
      </c>
      <c r="B10" s="263">
        <v>1</v>
      </c>
      <c r="C10" s="263"/>
      <c r="D10" s="162">
        <v>2</v>
      </c>
      <c r="E10" s="162">
        <v>3</v>
      </c>
      <c r="F10" s="162">
        <v>4</v>
      </c>
      <c r="G10" s="162">
        <v>5</v>
      </c>
      <c r="H10" s="162">
        <v>6</v>
      </c>
      <c r="I10" s="162">
        <v>7</v>
      </c>
      <c r="J10" s="162">
        <v>8</v>
      </c>
      <c r="K10" s="162">
        <v>9</v>
      </c>
      <c r="L10" s="163">
        <v>10</v>
      </c>
    </row>
    <row r="11" spans="1:12" s="152" customFormat="1" ht="26.25" customHeight="1" thickBot="1">
      <c r="A11" s="170" t="s">
        <v>260</v>
      </c>
      <c r="B11" s="259" t="s">
        <v>251</v>
      </c>
      <c r="C11" s="259"/>
      <c r="D11" s="174"/>
      <c r="E11" s="174"/>
      <c r="F11" s="174"/>
      <c r="G11" s="174"/>
      <c r="H11" s="174"/>
      <c r="I11" s="174"/>
      <c r="J11" s="174"/>
      <c r="K11" s="174"/>
      <c r="L11" s="175"/>
    </row>
    <row r="12" spans="1:12" ht="15" customHeight="1">
      <c r="A12" s="176">
        <v>1</v>
      </c>
      <c r="B12" s="260" t="s">
        <v>309</v>
      </c>
      <c r="C12" s="260"/>
      <c r="D12" s="158" t="s">
        <v>311</v>
      </c>
      <c r="E12" s="158" t="s">
        <v>30</v>
      </c>
      <c r="F12" s="158" t="s">
        <v>30</v>
      </c>
      <c r="G12" s="160" t="e">
        <f>#REF!-#REF!</f>
        <v>#REF!</v>
      </c>
      <c r="H12" s="159"/>
      <c r="I12" s="159"/>
      <c r="J12" s="159"/>
      <c r="K12" s="159"/>
      <c r="L12" s="177"/>
    </row>
    <row r="13" spans="1:12" ht="15" customHeight="1" thickBot="1">
      <c r="A13" s="178">
        <v>2</v>
      </c>
      <c r="B13" s="264" t="s">
        <v>310</v>
      </c>
      <c r="C13" s="264"/>
      <c r="D13" s="154" t="s">
        <v>319</v>
      </c>
      <c r="E13" s="154" t="s">
        <v>30</v>
      </c>
      <c r="F13" s="154" t="s">
        <v>30</v>
      </c>
      <c r="G13" s="155"/>
      <c r="H13" s="155"/>
      <c r="I13" s="156" t="e">
        <f>#REF!-#REF!</f>
        <v>#REF!</v>
      </c>
      <c r="J13" s="155"/>
      <c r="K13" s="156" t="e">
        <f>#REF!-#REF!</f>
        <v>#REF!</v>
      </c>
      <c r="L13" s="179"/>
    </row>
    <row r="14" spans="1:12" s="153" customFormat="1" ht="13.5" customHeight="1" thickBot="1">
      <c r="A14" s="164"/>
      <c r="B14" s="258" t="s">
        <v>261</v>
      </c>
      <c r="C14" s="258"/>
      <c r="D14" s="165"/>
      <c r="E14" s="165" t="s">
        <v>30</v>
      </c>
      <c r="F14" s="165" t="s">
        <v>30</v>
      </c>
      <c r="G14" s="166" t="e">
        <f>SUM(G12:G13)</f>
        <v>#REF!</v>
      </c>
      <c r="H14" s="167"/>
      <c r="I14" s="166" t="e">
        <f>SUM(I12:I13)</f>
        <v>#REF!</v>
      </c>
      <c r="J14" s="167"/>
      <c r="K14" s="166" t="e">
        <f>SUM(K12:K13)</f>
        <v>#REF!</v>
      </c>
      <c r="L14" s="168"/>
    </row>
    <row r="15" spans="1:12" ht="27" customHeight="1" thickBot="1">
      <c r="A15" s="170" t="s">
        <v>262</v>
      </c>
      <c r="B15" s="259" t="s">
        <v>263</v>
      </c>
      <c r="C15" s="259"/>
      <c r="D15" s="171"/>
      <c r="E15" s="172"/>
      <c r="F15" s="172"/>
      <c r="G15" s="172"/>
      <c r="H15" s="172"/>
      <c r="I15" s="172"/>
      <c r="J15" s="172"/>
      <c r="K15" s="172"/>
      <c r="L15" s="173"/>
    </row>
    <row r="16" spans="1:12" ht="15" customHeight="1">
      <c r="A16" s="176">
        <v>1</v>
      </c>
      <c r="B16" s="260" t="s">
        <v>312</v>
      </c>
      <c r="C16" s="260"/>
      <c r="D16" s="158"/>
      <c r="E16" s="158" t="s">
        <v>30</v>
      </c>
      <c r="F16" s="158" t="s">
        <v>30</v>
      </c>
      <c r="G16" s="160" t="e">
        <f>#REF!-#REF!</f>
        <v>#REF!</v>
      </c>
      <c r="H16" s="159"/>
      <c r="I16" s="159"/>
      <c r="J16" s="159"/>
      <c r="K16" s="159"/>
      <c r="L16" s="177"/>
    </row>
    <row r="17" spans="1:12" ht="15" customHeight="1">
      <c r="A17" s="180">
        <v>2</v>
      </c>
      <c r="B17" s="254" t="s">
        <v>313</v>
      </c>
      <c r="C17" s="254"/>
      <c r="D17" s="148"/>
      <c r="E17" s="148" t="s">
        <v>30</v>
      </c>
      <c r="F17" s="148" t="s">
        <v>30</v>
      </c>
      <c r="G17" s="149" t="e">
        <f>#REF!-#REF!</f>
        <v>#REF!</v>
      </c>
      <c r="H17" s="150"/>
      <c r="I17" s="150"/>
      <c r="J17" s="150"/>
      <c r="K17" s="150"/>
      <c r="L17" s="181"/>
    </row>
    <row r="18" spans="1:12" ht="15" customHeight="1">
      <c r="A18" s="180">
        <v>3</v>
      </c>
      <c r="B18" s="255" t="s">
        <v>314</v>
      </c>
      <c r="C18" s="256"/>
      <c r="D18" s="148"/>
      <c r="E18" s="148" t="s">
        <v>30</v>
      </c>
      <c r="F18" s="148" t="s">
        <v>30</v>
      </c>
      <c r="G18" s="149" t="e">
        <f>#REF!-#REF!</f>
        <v>#REF!</v>
      </c>
      <c r="H18" s="150"/>
      <c r="I18" s="150"/>
      <c r="J18" s="150"/>
      <c r="K18" s="150"/>
      <c r="L18" s="181"/>
    </row>
    <row r="19" spans="1:12" ht="15" customHeight="1">
      <c r="A19" s="180">
        <v>4</v>
      </c>
      <c r="B19" s="254" t="s">
        <v>315</v>
      </c>
      <c r="C19" s="254"/>
      <c r="D19" s="148"/>
      <c r="E19" s="148" t="s">
        <v>30</v>
      </c>
      <c r="F19" s="148" t="s">
        <v>30</v>
      </c>
      <c r="G19" s="149" t="e">
        <f>#REF!-#REF!</f>
        <v>#REF!</v>
      </c>
      <c r="H19" s="150"/>
      <c r="I19" s="150"/>
      <c r="J19" s="150"/>
      <c r="K19" s="150"/>
      <c r="L19" s="181"/>
    </row>
    <row r="20" spans="1:12" ht="15" customHeight="1">
      <c r="A20" s="180">
        <v>5</v>
      </c>
      <c r="B20" s="254" t="s">
        <v>318</v>
      </c>
      <c r="C20" s="254"/>
      <c r="D20" s="148"/>
      <c r="E20" s="148" t="s">
        <v>30</v>
      </c>
      <c r="F20" s="148" t="s">
        <v>30</v>
      </c>
      <c r="G20" s="149" t="e">
        <f>#REF!-#REF!</f>
        <v>#REF!</v>
      </c>
      <c r="H20" s="150"/>
      <c r="I20" s="150"/>
      <c r="J20" s="150"/>
      <c r="K20" s="150"/>
      <c r="L20" s="181"/>
    </row>
    <row r="21" spans="1:12" ht="15" customHeight="1">
      <c r="A21" s="180">
        <v>6</v>
      </c>
      <c r="B21" s="255" t="s">
        <v>316</v>
      </c>
      <c r="C21" s="256"/>
      <c r="D21" s="148"/>
      <c r="E21" s="148" t="s">
        <v>30</v>
      </c>
      <c r="F21" s="148" t="s">
        <v>30</v>
      </c>
      <c r="G21" s="149" t="e">
        <f>#REF!-#REF!</f>
        <v>#REF!</v>
      </c>
      <c r="H21" s="150"/>
      <c r="I21" s="150"/>
      <c r="J21" s="150"/>
      <c r="K21" s="150"/>
      <c r="L21" s="181"/>
    </row>
    <row r="22" spans="1:12" ht="15" customHeight="1">
      <c r="A22" s="180">
        <v>7</v>
      </c>
      <c r="B22" s="255" t="s">
        <v>317</v>
      </c>
      <c r="C22" s="256"/>
      <c r="D22" s="148"/>
      <c r="E22" s="148" t="s">
        <v>30</v>
      </c>
      <c r="F22" s="148" t="s">
        <v>30</v>
      </c>
      <c r="G22" s="149" t="e">
        <f>#REF!-#REF!</f>
        <v>#REF!</v>
      </c>
      <c r="H22" s="150"/>
      <c r="I22" s="150"/>
      <c r="J22" s="150"/>
      <c r="K22" s="150"/>
      <c r="L22" s="181"/>
    </row>
    <row r="23" spans="1:12" ht="13.5" customHeight="1" thickBot="1">
      <c r="A23" s="182"/>
      <c r="B23" s="257" t="s">
        <v>264</v>
      </c>
      <c r="C23" s="257"/>
      <c r="D23" s="154"/>
      <c r="E23" s="157" t="s">
        <v>30</v>
      </c>
      <c r="F23" s="157" t="s">
        <v>30</v>
      </c>
      <c r="G23" s="156" t="e">
        <f>SUM(G16:G22)</f>
        <v>#REF!</v>
      </c>
      <c r="H23" s="155"/>
      <c r="I23" s="155">
        <f>SUM(I16:I22)</f>
        <v>0</v>
      </c>
      <c r="J23" s="155"/>
      <c r="K23" s="155"/>
      <c r="L23" s="179"/>
    </row>
    <row r="24" spans="1:12" s="153" customFormat="1" ht="23.25" customHeight="1" thickBot="1">
      <c r="A24" s="169" t="s">
        <v>265</v>
      </c>
      <c r="B24" s="258" t="s">
        <v>266</v>
      </c>
      <c r="C24" s="258"/>
      <c r="D24" s="165"/>
      <c r="E24" s="166" t="e">
        <f>#REF!</f>
        <v>#REF!</v>
      </c>
      <c r="F24" s="166" t="e">
        <f>#REF!</f>
        <v>#REF!</v>
      </c>
      <c r="G24" s="166" t="e">
        <f>G14+G23</f>
        <v>#REF!</v>
      </c>
      <c r="H24" s="167"/>
      <c r="I24" s="166" t="e">
        <f>I14+I23</f>
        <v>#REF!</v>
      </c>
      <c r="J24" s="167"/>
      <c r="K24" s="166" t="e">
        <f>K14+K23</f>
        <v>#REF!</v>
      </c>
      <c r="L24" s="168"/>
    </row>
    <row r="25" ht="12.75" hidden="1"/>
    <row r="27" ht="12.75">
      <c r="F27" s="187"/>
    </row>
    <row r="28" spans="1:13" s="55" customFormat="1" ht="12.75" customHeight="1">
      <c r="A28" s="237" t="s">
        <v>277</v>
      </c>
      <c r="B28" s="237"/>
      <c r="C28" s="237"/>
      <c r="D28" s="237"/>
      <c r="E28" s="237"/>
      <c r="F28" s="237"/>
      <c r="G28" s="237"/>
      <c r="H28" s="237"/>
      <c r="I28" s="237"/>
      <c r="J28" s="188"/>
      <c r="K28" s="188"/>
      <c r="L28" s="118"/>
      <c r="M28" s="118"/>
    </row>
    <row r="29" spans="1:13" s="55" customFormat="1" ht="12.75" customHeight="1">
      <c r="A29" s="237" t="s">
        <v>290</v>
      </c>
      <c r="B29" s="237"/>
      <c r="C29" s="237"/>
      <c r="D29" s="237"/>
      <c r="E29" s="237"/>
      <c r="F29" s="237"/>
      <c r="G29" s="237"/>
      <c r="H29" s="237"/>
      <c r="I29" s="237"/>
      <c r="J29" s="118"/>
      <c r="K29" s="118"/>
      <c r="L29" s="118"/>
      <c r="M29" s="118"/>
    </row>
    <row r="30" spans="1:12" s="55" customFormat="1" ht="12.75" customHeight="1">
      <c r="A30" s="146"/>
      <c r="B30" s="146"/>
      <c r="C30" s="146"/>
      <c r="D30" s="146"/>
      <c r="E30" s="146"/>
      <c r="F30" s="146"/>
      <c r="G30" s="183" t="e">
        <f>E24+G24-#REF!</f>
        <v>#REF!</v>
      </c>
      <c r="H30" s="184"/>
      <c r="I30" s="183" t="e">
        <f>E24+G24+I24-#REF!</f>
        <v>#REF!</v>
      </c>
      <c r="J30" s="185"/>
      <c r="K30" s="186" t="e">
        <f>E24+G24+I24+K24-#REF!</f>
        <v>#REF!</v>
      </c>
      <c r="L30" s="118"/>
    </row>
    <row r="31" spans="1:113" s="60" customFormat="1" ht="12.75" customHeight="1">
      <c r="A31" s="57"/>
      <c r="B31" s="238" t="s">
        <v>274</v>
      </c>
      <c r="C31" s="238"/>
      <c r="D31" s="118"/>
      <c r="I31" s="119"/>
      <c r="J31" s="119"/>
      <c r="M31" s="57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</row>
    <row r="32" spans="1:113" s="60" customFormat="1" ht="12.75">
      <c r="A32" s="56"/>
      <c r="B32" s="120" t="s">
        <v>275</v>
      </c>
      <c r="C32" s="136"/>
      <c r="I32" s="119"/>
      <c r="J32" s="119"/>
      <c r="K32" s="147" t="s">
        <v>291</v>
      </c>
      <c r="M32" s="57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</row>
    <row r="33" spans="1:113" s="60" customFormat="1" ht="12.75">
      <c r="A33" s="56"/>
      <c r="B33" s="120"/>
      <c r="D33" s="136"/>
      <c r="I33" s="119"/>
      <c r="J33" s="119"/>
      <c r="K33" s="147" t="s">
        <v>292</v>
      </c>
      <c r="M33" s="57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</row>
    <row r="34" spans="1:113" s="60" customFormat="1" ht="12.75">
      <c r="A34" s="56"/>
      <c r="B34" s="120"/>
      <c r="D34" s="136"/>
      <c r="H34" s="119"/>
      <c r="I34" s="119"/>
      <c r="J34" s="119"/>
      <c r="M34" s="57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</row>
    <row r="35" spans="1:113" s="60" customFormat="1" ht="12.75">
      <c r="A35" s="56"/>
      <c r="B35" s="122" t="s">
        <v>322</v>
      </c>
      <c r="C35" s="137"/>
      <c r="D35" s="123"/>
      <c r="H35" s="121"/>
      <c r="M35" s="57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</row>
    <row r="36" spans="1:113" s="60" customFormat="1" ht="12.75">
      <c r="A36" s="56"/>
      <c r="B36" s="238" t="s">
        <v>323</v>
      </c>
      <c r="C36" s="238"/>
      <c r="D36" s="238"/>
      <c r="G36" s="121"/>
      <c r="J36" s="121"/>
      <c r="M36" s="57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</row>
  </sheetData>
  <sheetProtection selectLockedCells="1" selectUnlockedCells="1"/>
  <mergeCells count="31">
    <mergeCell ref="K8:L8"/>
    <mergeCell ref="B11:C11"/>
    <mergeCell ref="B19:C19"/>
    <mergeCell ref="E8:F8"/>
    <mergeCell ref="B23:C23"/>
    <mergeCell ref="B12:C12"/>
    <mergeCell ref="I7:J7"/>
    <mergeCell ref="A29:I29"/>
    <mergeCell ref="B24:C24"/>
    <mergeCell ref="I8:J8"/>
    <mergeCell ref="B13:C13"/>
    <mergeCell ref="B14:C14"/>
    <mergeCell ref="B3:L3"/>
    <mergeCell ref="K7:L7"/>
    <mergeCell ref="A7:A9"/>
    <mergeCell ref="B7:C9"/>
    <mergeCell ref="D7:D9"/>
    <mergeCell ref="B16:C16"/>
    <mergeCell ref="G7:H7"/>
    <mergeCell ref="G8:H8"/>
    <mergeCell ref="B10:C10"/>
    <mergeCell ref="E7:F7"/>
    <mergeCell ref="B36:D36"/>
    <mergeCell ref="B31:C31"/>
    <mergeCell ref="B18:C18"/>
    <mergeCell ref="B21:C21"/>
    <mergeCell ref="B22:C22"/>
    <mergeCell ref="B15:C15"/>
    <mergeCell ref="A28:I28"/>
    <mergeCell ref="B20:C20"/>
    <mergeCell ref="B17:C17"/>
  </mergeCells>
  <printOptions horizontalCentered="1"/>
  <pageMargins left="0.354166666666667" right="0.340277777777778" top="0.6" bottom="0.579861111111111" header="0.511805555555556" footer="0.329861111111111"/>
  <pageSetup fitToHeight="1" fitToWidth="1" horizontalDpi="600" verticalDpi="600" orientation="landscape" paperSize="9" scale="98" r:id="rId1"/>
  <headerFooter alignWithMargins="0">
    <oddFooter>&amp;C&amp;8Pagina &amp;P din &amp;N</oddFooter>
  </headerFooter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66"/>
  <sheetViews>
    <sheetView zoomScalePageLayoutView="0" workbookViewId="0" topLeftCell="A1">
      <pane xSplit="6" ySplit="8" topLeftCell="G140" activePane="bottomRight" state="frozen"/>
      <selection pane="topLeft" activeCell="A1" sqref="A1"/>
      <selection pane="topRight" activeCell="G1" sqref="G1"/>
      <selection pane="bottomLeft" activeCell="A140" sqref="A140"/>
      <selection pane="bottomRight" activeCell="A7" sqref="A7"/>
    </sheetView>
  </sheetViews>
  <sheetFormatPr defaultColWidth="9.140625" defaultRowHeight="12.75"/>
  <cols>
    <col min="1" max="1" width="3.140625" style="0" customWidth="1"/>
    <col min="2" max="2" width="3.28125" style="0" customWidth="1"/>
    <col min="3" max="3" width="3.140625" style="0" customWidth="1"/>
    <col min="4" max="4" width="5.28125" style="0" customWidth="1"/>
    <col min="5" max="5" width="44.00390625" style="0" customWidth="1"/>
    <col min="6" max="6" width="6.28125" style="0" customWidth="1"/>
    <col min="7" max="7" width="10.7109375" style="0" customWidth="1"/>
    <col min="8" max="8" width="7.28125" style="0" customWidth="1"/>
    <col min="9" max="9" width="7.7109375" style="0" customWidth="1"/>
    <col min="10" max="10" width="8.00390625" style="0" customWidth="1"/>
    <col min="11" max="11" width="7.57421875" style="0" customWidth="1"/>
  </cols>
  <sheetData>
    <row r="1" ht="12.75">
      <c r="J1" s="4" t="s">
        <v>210</v>
      </c>
    </row>
    <row r="4" spans="1:11" ht="15.75">
      <c r="A4" s="285" t="s">
        <v>211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</row>
    <row r="6" ht="12.75">
      <c r="K6" s="5" t="s">
        <v>0</v>
      </c>
    </row>
    <row r="7" spans="2:11" ht="38.25">
      <c r="B7" s="6"/>
      <c r="C7" s="6"/>
      <c r="D7" s="6"/>
      <c r="E7" s="7" t="s">
        <v>209</v>
      </c>
      <c r="F7" s="8" t="s">
        <v>2</v>
      </c>
      <c r="G7" s="9" t="s">
        <v>35</v>
      </c>
      <c r="H7" s="10" t="s">
        <v>37</v>
      </c>
      <c r="I7" s="10" t="s">
        <v>38</v>
      </c>
      <c r="J7" s="10" t="s">
        <v>39</v>
      </c>
      <c r="K7" s="11" t="s">
        <v>212</v>
      </c>
    </row>
    <row r="8" spans="1:11" ht="12.75">
      <c r="A8" s="12"/>
      <c r="B8" s="6"/>
      <c r="C8" s="6"/>
      <c r="D8" s="6"/>
      <c r="E8" s="7">
        <v>0</v>
      </c>
      <c r="F8" s="13">
        <v>1</v>
      </c>
      <c r="G8" s="14">
        <v>2</v>
      </c>
      <c r="H8" s="14">
        <v>3</v>
      </c>
      <c r="I8" s="14">
        <v>4</v>
      </c>
      <c r="J8" s="15">
        <v>5</v>
      </c>
      <c r="K8" s="16">
        <v>6</v>
      </c>
    </row>
    <row r="9" spans="1:11" ht="15" customHeight="1">
      <c r="A9" s="17" t="s">
        <v>3</v>
      </c>
      <c r="B9" s="17"/>
      <c r="C9" s="17"/>
      <c r="D9" s="276" t="s">
        <v>40</v>
      </c>
      <c r="E9" s="276"/>
      <c r="F9" s="19">
        <v>1</v>
      </c>
      <c r="G9" s="20"/>
      <c r="H9" s="21"/>
      <c r="I9" s="21"/>
      <c r="J9" s="21"/>
      <c r="K9" s="20"/>
    </row>
    <row r="10" spans="1:11" ht="15" customHeight="1">
      <c r="A10" s="281"/>
      <c r="B10" s="9">
        <v>1</v>
      </c>
      <c r="C10" s="17"/>
      <c r="D10" s="276" t="s">
        <v>41</v>
      </c>
      <c r="E10" s="276"/>
      <c r="F10" s="19">
        <v>2</v>
      </c>
      <c r="G10" s="22"/>
      <c r="H10" s="21"/>
      <c r="I10" s="21"/>
      <c r="J10" s="21"/>
      <c r="K10" s="20"/>
    </row>
    <row r="11" spans="1:11" ht="25.5" customHeight="1">
      <c r="A11" s="281"/>
      <c r="B11" s="281"/>
      <c r="C11" s="17" t="s">
        <v>4</v>
      </c>
      <c r="D11" s="276" t="s">
        <v>42</v>
      </c>
      <c r="E11" s="276"/>
      <c r="F11" s="19">
        <v>3</v>
      </c>
      <c r="G11" s="22"/>
      <c r="H11" s="21"/>
      <c r="I11" s="21"/>
      <c r="J11" s="21"/>
      <c r="K11" s="20"/>
    </row>
    <row r="12" spans="1:11" ht="15">
      <c r="A12" s="281"/>
      <c r="B12" s="281"/>
      <c r="C12" s="17"/>
      <c r="D12" s="18" t="s">
        <v>43</v>
      </c>
      <c r="E12" s="18" t="s">
        <v>44</v>
      </c>
      <c r="F12" s="19">
        <v>4</v>
      </c>
      <c r="G12" s="22"/>
      <c r="H12" s="21"/>
      <c r="I12" s="21"/>
      <c r="J12" s="21"/>
      <c r="K12" s="20"/>
    </row>
    <row r="13" spans="1:11" ht="15">
      <c r="A13" s="281"/>
      <c r="B13" s="281"/>
      <c r="C13" s="17"/>
      <c r="D13" s="18" t="s">
        <v>45</v>
      </c>
      <c r="E13" s="18" t="s">
        <v>46</v>
      </c>
      <c r="F13" s="19">
        <v>5</v>
      </c>
      <c r="G13" s="22"/>
      <c r="H13" s="21"/>
      <c r="I13" s="21"/>
      <c r="J13" s="21"/>
      <c r="K13" s="20"/>
    </row>
    <row r="14" spans="1:11" ht="15">
      <c r="A14" s="281"/>
      <c r="B14" s="281"/>
      <c r="C14" s="17"/>
      <c r="D14" s="18" t="s">
        <v>47</v>
      </c>
      <c r="E14" s="18" t="s">
        <v>48</v>
      </c>
      <c r="F14" s="19">
        <v>6</v>
      </c>
      <c r="G14" s="22"/>
      <c r="H14" s="21"/>
      <c r="I14" s="21"/>
      <c r="J14" s="21"/>
      <c r="K14" s="20"/>
    </row>
    <row r="15" spans="1:11" ht="15">
      <c r="A15" s="281"/>
      <c r="B15" s="281"/>
      <c r="C15" s="17"/>
      <c r="D15" s="18" t="s">
        <v>49</v>
      </c>
      <c r="E15" s="18" t="s">
        <v>50</v>
      </c>
      <c r="F15" s="19">
        <v>7</v>
      </c>
      <c r="G15" s="22"/>
      <c r="H15" s="21"/>
      <c r="I15" s="21"/>
      <c r="J15" s="21"/>
      <c r="K15" s="20"/>
    </row>
    <row r="16" spans="1:11" ht="15" customHeight="1">
      <c r="A16" s="281"/>
      <c r="B16" s="281"/>
      <c r="C16" s="17" t="s">
        <v>6</v>
      </c>
      <c r="D16" s="276" t="s">
        <v>51</v>
      </c>
      <c r="E16" s="276"/>
      <c r="F16" s="19">
        <v>8</v>
      </c>
      <c r="G16" s="22"/>
      <c r="H16" s="21"/>
      <c r="I16" s="21"/>
      <c r="J16" s="21"/>
      <c r="K16" s="20"/>
    </row>
    <row r="17" spans="1:11" ht="27" customHeight="1">
      <c r="A17" s="281"/>
      <c r="B17" s="281"/>
      <c r="C17" s="17" t="s">
        <v>21</v>
      </c>
      <c r="D17" s="276" t="s">
        <v>52</v>
      </c>
      <c r="E17" s="276"/>
      <c r="F17" s="19">
        <v>9</v>
      </c>
      <c r="G17" s="22"/>
      <c r="H17" s="21"/>
      <c r="I17" s="21"/>
      <c r="J17" s="21"/>
      <c r="K17" s="20"/>
    </row>
    <row r="18" spans="1:11" ht="15">
      <c r="A18" s="281"/>
      <c r="B18" s="281"/>
      <c r="C18" s="281"/>
      <c r="D18" s="23" t="s">
        <v>53</v>
      </c>
      <c r="E18" s="24" t="s">
        <v>5</v>
      </c>
      <c r="F18" s="19">
        <v>10</v>
      </c>
      <c r="G18" s="22"/>
      <c r="H18" s="21"/>
      <c r="I18" s="21"/>
      <c r="J18" s="21"/>
      <c r="K18" s="20"/>
    </row>
    <row r="19" spans="1:11" ht="15">
      <c r="A19" s="281"/>
      <c r="B19" s="281"/>
      <c r="C19" s="281"/>
      <c r="D19" s="23" t="s">
        <v>54</v>
      </c>
      <c r="E19" s="24" t="s">
        <v>7</v>
      </c>
      <c r="F19" s="19">
        <v>11</v>
      </c>
      <c r="G19" s="22"/>
      <c r="H19" s="21"/>
      <c r="I19" s="21"/>
      <c r="J19" s="21"/>
      <c r="K19" s="20"/>
    </row>
    <row r="20" spans="1:11" ht="15" customHeight="1">
      <c r="A20" s="281"/>
      <c r="B20" s="281"/>
      <c r="C20" s="17" t="s">
        <v>24</v>
      </c>
      <c r="D20" s="276" t="s">
        <v>55</v>
      </c>
      <c r="E20" s="276"/>
      <c r="F20" s="19">
        <v>12</v>
      </c>
      <c r="G20" s="22"/>
      <c r="H20" s="21"/>
      <c r="I20" s="21"/>
      <c r="J20" s="21"/>
      <c r="K20" s="20"/>
    </row>
    <row r="21" spans="1:11" ht="15" customHeight="1">
      <c r="A21" s="281"/>
      <c r="B21" s="281"/>
      <c r="C21" s="17" t="s">
        <v>25</v>
      </c>
      <c r="D21" s="276" t="s">
        <v>56</v>
      </c>
      <c r="E21" s="276"/>
      <c r="F21" s="19">
        <v>13</v>
      </c>
      <c r="G21" s="22"/>
      <c r="H21" s="21"/>
      <c r="I21" s="21"/>
      <c r="J21" s="21"/>
      <c r="K21" s="20"/>
    </row>
    <row r="22" spans="1:11" ht="27" customHeight="1">
      <c r="A22" s="281"/>
      <c r="B22" s="17"/>
      <c r="C22" s="17" t="s">
        <v>57</v>
      </c>
      <c r="D22" s="276" t="s">
        <v>58</v>
      </c>
      <c r="E22" s="276"/>
      <c r="F22" s="19">
        <v>14</v>
      </c>
      <c r="G22" s="20"/>
      <c r="H22" s="21"/>
      <c r="I22" s="21"/>
      <c r="J22" s="21"/>
      <c r="K22" s="20"/>
    </row>
    <row r="23" spans="1:11" ht="15" customHeight="1">
      <c r="A23" s="281"/>
      <c r="B23" s="17"/>
      <c r="C23" s="17"/>
      <c r="D23" s="18" t="s">
        <v>59</v>
      </c>
      <c r="E23" s="18" t="s">
        <v>60</v>
      </c>
      <c r="F23" s="19">
        <v>15</v>
      </c>
      <c r="G23" s="22"/>
      <c r="H23" s="21"/>
      <c r="I23" s="21"/>
      <c r="J23" s="21"/>
      <c r="K23" s="20"/>
    </row>
    <row r="24" spans="1:11" ht="25.5">
      <c r="A24" s="281"/>
      <c r="B24" s="17"/>
      <c r="C24" s="17"/>
      <c r="D24" s="18" t="s">
        <v>61</v>
      </c>
      <c r="E24" s="18" t="s">
        <v>62</v>
      </c>
      <c r="F24" s="19">
        <v>16</v>
      </c>
      <c r="G24" s="22"/>
      <c r="H24" s="21"/>
      <c r="I24" s="21"/>
      <c r="J24" s="21"/>
      <c r="K24" s="20"/>
    </row>
    <row r="25" spans="1:11" ht="15">
      <c r="A25" s="281"/>
      <c r="B25" s="17"/>
      <c r="C25" s="17"/>
      <c r="D25" s="18"/>
      <c r="E25" s="25" t="s">
        <v>63</v>
      </c>
      <c r="F25" s="19">
        <v>17</v>
      </c>
      <c r="G25" s="22"/>
      <c r="H25" s="21"/>
      <c r="I25" s="21"/>
      <c r="J25" s="21"/>
      <c r="K25" s="20"/>
    </row>
    <row r="26" spans="1:11" ht="15">
      <c r="A26" s="281"/>
      <c r="B26" s="17"/>
      <c r="C26" s="17"/>
      <c r="D26" s="18"/>
      <c r="E26" s="25" t="s">
        <v>64</v>
      </c>
      <c r="F26" s="19">
        <v>18</v>
      </c>
      <c r="G26" s="22"/>
      <c r="H26" s="21"/>
      <c r="I26" s="21"/>
      <c r="J26" s="21"/>
      <c r="K26" s="20"/>
    </row>
    <row r="27" spans="1:11" ht="15" customHeight="1">
      <c r="A27" s="281"/>
      <c r="B27" s="17"/>
      <c r="C27" s="17"/>
      <c r="D27" s="18" t="s">
        <v>65</v>
      </c>
      <c r="E27" s="18" t="s">
        <v>66</v>
      </c>
      <c r="F27" s="19">
        <v>19</v>
      </c>
      <c r="G27" s="22"/>
      <c r="H27" s="21"/>
      <c r="I27" s="21"/>
      <c r="J27" s="21"/>
      <c r="K27" s="20"/>
    </row>
    <row r="28" spans="1:11" ht="15">
      <c r="A28" s="281"/>
      <c r="B28" s="17"/>
      <c r="C28" s="17"/>
      <c r="D28" s="18" t="s">
        <v>67</v>
      </c>
      <c r="E28" s="18" t="s">
        <v>68</v>
      </c>
      <c r="F28" s="19">
        <v>20</v>
      </c>
      <c r="G28" s="22"/>
      <c r="H28" s="21"/>
      <c r="I28" s="21"/>
      <c r="J28" s="21"/>
      <c r="K28" s="20"/>
    </row>
    <row r="29" spans="1:11" ht="15">
      <c r="A29" s="281"/>
      <c r="B29" s="17"/>
      <c r="C29" s="17"/>
      <c r="D29" s="18" t="s">
        <v>69</v>
      </c>
      <c r="E29" s="18" t="s">
        <v>50</v>
      </c>
      <c r="F29" s="19">
        <v>21</v>
      </c>
      <c r="G29" s="22"/>
      <c r="H29" s="21"/>
      <c r="I29" s="21"/>
      <c r="J29" s="21"/>
      <c r="K29" s="20"/>
    </row>
    <row r="30" spans="1:11" ht="15.75" customHeight="1">
      <c r="A30" s="281"/>
      <c r="B30" s="17">
        <v>2</v>
      </c>
      <c r="C30" s="17"/>
      <c r="D30" s="276" t="s">
        <v>70</v>
      </c>
      <c r="E30" s="276"/>
      <c r="F30" s="19">
        <v>22</v>
      </c>
      <c r="G30" s="22"/>
      <c r="H30" s="21"/>
      <c r="I30" s="21"/>
      <c r="J30" s="21"/>
      <c r="K30" s="20"/>
    </row>
    <row r="31" spans="1:11" ht="15" customHeight="1">
      <c r="A31" s="281"/>
      <c r="B31" s="281"/>
      <c r="C31" s="17" t="s">
        <v>4</v>
      </c>
      <c r="D31" s="279" t="s">
        <v>71</v>
      </c>
      <c r="E31" s="279"/>
      <c r="F31" s="19">
        <v>23</v>
      </c>
      <c r="G31" s="22"/>
      <c r="H31" s="21"/>
      <c r="I31" s="21"/>
      <c r="J31" s="21"/>
      <c r="K31" s="20"/>
    </row>
    <row r="32" spans="1:11" ht="15" customHeight="1">
      <c r="A32" s="281"/>
      <c r="B32" s="281"/>
      <c r="C32" s="17" t="s">
        <v>6</v>
      </c>
      <c r="D32" s="279" t="s">
        <v>72</v>
      </c>
      <c r="E32" s="279"/>
      <c r="F32" s="19">
        <v>24</v>
      </c>
      <c r="G32" s="22"/>
      <c r="H32" s="21"/>
      <c r="I32" s="21"/>
      <c r="J32" s="21"/>
      <c r="K32" s="20"/>
    </row>
    <row r="33" spans="1:11" ht="15" customHeight="1">
      <c r="A33" s="281"/>
      <c r="B33" s="281"/>
      <c r="C33" s="17" t="s">
        <v>21</v>
      </c>
      <c r="D33" s="279" t="s">
        <v>73</v>
      </c>
      <c r="E33" s="279"/>
      <c r="F33" s="19">
        <v>25</v>
      </c>
      <c r="G33" s="22"/>
      <c r="H33" s="21"/>
      <c r="I33" s="21"/>
      <c r="J33" s="21"/>
      <c r="K33" s="20"/>
    </row>
    <row r="34" spans="1:11" ht="15" customHeight="1">
      <c r="A34" s="281"/>
      <c r="B34" s="281"/>
      <c r="C34" s="17" t="s">
        <v>24</v>
      </c>
      <c r="D34" s="279" t="s">
        <v>74</v>
      </c>
      <c r="E34" s="279"/>
      <c r="F34" s="19">
        <v>26</v>
      </c>
      <c r="G34" s="22"/>
      <c r="H34" s="21"/>
      <c r="I34" s="21"/>
      <c r="J34" s="21"/>
      <c r="K34" s="20"/>
    </row>
    <row r="35" spans="1:11" ht="15" customHeight="1">
      <c r="A35" s="281"/>
      <c r="B35" s="281"/>
      <c r="C35" s="17" t="s">
        <v>25</v>
      </c>
      <c r="D35" s="279" t="s">
        <v>75</v>
      </c>
      <c r="E35" s="279"/>
      <c r="F35" s="19">
        <v>27</v>
      </c>
      <c r="G35" s="22"/>
      <c r="H35" s="21"/>
      <c r="I35" s="21"/>
      <c r="J35" s="21"/>
      <c r="K35" s="20"/>
    </row>
    <row r="36" spans="1:11" ht="15" customHeight="1">
      <c r="A36" s="281"/>
      <c r="B36" s="17">
        <v>3</v>
      </c>
      <c r="C36" s="17"/>
      <c r="D36" s="279" t="s">
        <v>8</v>
      </c>
      <c r="E36" s="279"/>
      <c r="F36" s="19">
        <v>28</v>
      </c>
      <c r="G36" s="22"/>
      <c r="H36" s="21"/>
      <c r="I36" s="21"/>
      <c r="J36" s="21"/>
      <c r="K36" s="20"/>
    </row>
    <row r="37" spans="1:11" ht="15" customHeight="1">
      <c r="A37" s="17" t="s">
        <v>9</v>
      </c>
      <c r="B37" s="279" t="s">
        <v>76</v>
      </c>
      <c r="C37" s="279"/>
      <c r="D37" s="279"/>
      <c r="E37" s="279"/>
      <c r="F37" s="19">
        <v>29</v>
      </c>
      <c r="G37" s="22"/>
      <c r="H37" s="21"/>
      <c r="I37" s="21"/>
      <c r="J37" s="21"/>
      <c r="K37" s="20"/>
    </row>
    <row r="38" spans="1:11" ht="15" customHeight="1">
      <c r="A38" s="281"/>
      <c r="B38" s="17">
        <v>1</v>
      </c>
      <c r="C38" s="276" t="s">
        <v>77</v>
      </c>
      <c r="D38" s="276"/>
      <c r="E38" s="276"/>
      <c r="F38" s="19">
        <v>30</v>
      </c>
      <c r="G38" s="22"/>
      <c r="H38" s="21"/>
      <c r="I38" s="21"/>
      <c r="J38" s="21"/>
      <c r="K38" s="20"/>
    </row>
    <row r="39" spans="1:11" ht="15" customHeight="1">
      <c r="A39" s="281"/>
      <c r="B39" s="281"/>
      <c r="C39" s="276" t="s">
        <v>78</v>
      </c>
      <c r="D39" s="276"/>
      <c r="E39" s="276"/>
      <c r="F39" s="19">
        <v>31</v>
      </c>
      <c r="G39" s="22"/>
      <c r="H39" s="21"/>
      <c r="I39" s="21"/>
      <c r="J39" s="21"/>
      <c r="K39" s="20"/>
    </row>
    <row r="40" spans="1:11" ht="15" customHeight="1">
      <c r="A40" s="281"/>
      <c r="B40" s="281"/>
      <c r="C40" s="17" t="s">
        <v>79</v>
      </c>
      <c r="D40" s="276" t="s">
        <v>80</v>
      </c>
      <c r="E40" s="276"/>
      <c r="F40" s="19">
        <v>32</v>
      </c>
      <c r="G40" s="22"/>
      <c r="H40" s="21"/>
      <c r="I40" s="21"/>
      <c r="J40" s="21"/>
      <c r="K40" s="20"/>
    </row>
    <row r="41" spans="1:11" ht="15" customHeight="1">
      <c r="A41" s="281"/>
      <c r="B41" s="281"/>
      <c r="C41" s="17" t="s">
        <v>4</v>
      </c>
      <c r="D41" s="276" t="s">
        <v>81</v>
      </c>
      <c r="E41" s="276"/>
      <c r="F41" s="19">
        <v>33</v>
      </c>
      <c r="G41" s="22"/>
      <c r="H41" s="21"/>
      <c r="I41" s="21"/>
      <c r="J41" s="21"/>
      <c r="K41" s="20"/>
    </row>
    <row r="42" spans="1:11" ht="15" customHeight="1">
      <c r="A42" s="281"/>
      <c r="B42" s="281"/>
      <c r="C42" s="17" t="s">
        <v>6</v>
      </c>
      <c r="D42" s="276" t="s">
        <v>82</v>
      </c>
      <c r="E42" s="276"/>
      <c r="F42" s="19">
        <v>34</v>
      </c>
      <c r="G42" s="22"/>
      <c r="H42" s="21"/>
      <c r="I42" s="21"/>
      <c r="J42" s="21"/>
      <c r="K42" s="20"/>
    </row>
    <row r="43" spans="1:11" ht="13.5" customHeight="1">
      <c r="A43" s="281"/>
      <c r="B43" s="281"/>
      <c r="C43" s="17"/>
      <c r="D43" s="18" t="s">
        <v>83</v>
      </c>
      <c r="E43" s="18" t="s">
        <v>84</v>
      </c>
      <c r="F43" s="19">
        <v>35</v>
      </c>
      <c r="G43" s="22"/>
      <c r="H43" s="21"/>
      <c r="I43" s="21"/>
      <c r="J43" s="21"/>
      <c r="K43" s="20"/>
    </row>
    <row r="44" spans="1:11" ht="15.75" customHeight="1">
      <c r="A44" s="281"/>
      <c r="B44" s="281"/>
      <c r="C44" s="17"/>
      <c r="D44" s="18" t="s">
        <v>85</v>
      </c>
      <c r="E44" s="18" t="s">
        <v>86</v>
      </c>
      <c r="F44" s="19">
        <v>36</v>
      </c>
      <c r="G44" s="22"/>
      <c r="H44" s="21"/>
      <c r="I44" s="21"/>
      <c r="J44" s="21"/>
      <c r="K44" s="20"/>
    </row>
    <row r="45" spans="1:11" ht="15.75" customHeight="1">
      <c r="A45" s="281"/>
      <c r="B45" s="281"/>
      <c r="C45" s="17" t="s">
        <v>21</v>
      </c>
      <c r="D45" s="276" t="s">
        <v>87</v>
      </c>
      <c r="E45" s="276"/>
      <c r="F45" s="19">
        <v>37</v>
      </c>
      <c r="G45" s="22"/>
      <c r="H45" s="21"/>
      <c r="I45" s="21"/>
      <c r="J45" s="21"/>
      <c r="K45" s="20"/>
    </row>
    <row r="46" spans="1:11" ht="15" customHeight="1">
      <c r="A46" s="281"/>
      <c r="B46" s="281"/>
      <c r="C46" s="17" t="s">
        <v>24</v>
      </c>
      <c r="D46" s="276" t="s">
        <v>88</v>
      </c>
      <c r="E46" s="276"/>
      <c r="F46" s="19">
        <v>38</v>
      </c>
      <c r="G46" s="22"/>
      <c r="H46" s="21"/>
      <c r="I46" s="21"/>
      <c r="J46" s="21"/>
      <c r="K46" s="20"/>
    </row>
    <row r="47" spans="1:11" ht="15" customHeight="1">
      <c r="A47" s="281"/>
      <c r="B47" s="281"/>
      <c r="C47" s="17" t="s">
        <v>25</v>
      </c>
      <c r="D47" s="276" t="s">
        <v>89</v>
      </c>
      <c r="E47" s="276"/>
      <c r="F47" s="19">
        <v>39</v>
      </c>
      <c r="G47" s="22"/>
      <c r="H47" s="21"/>
      <c r="I47" s="21"/>
      <c r="J47" s="21"/>
      <c r="K47" s="20"/>
    </row>
    <row r="48" spans="1:11" ht="25.5" customHeight="1">
      <c r="A48" s="281"/>
      <c r="B48" s="281"/>
      <c r="C48" s="17" t="s">
        <v>90</v>
      </c>
      <c r="D48" s="279" t="s">
        <v>91</v>
      </c>
      <c r="E48" s="279"/>
      <c r="F48" s="19">
        <v>40</v>
      </c>
      <c r="G48" s="22"/>
      <c r="H48" s="21"/>
      <c r="I48" s="21"/>
      <c r="J48" s="21"/>
      <c r="K48" s="20"/>
    </row>
    <row r="49" spans="1:11" ht="22.5" customHeight="1">
      <c r="A49" s="281"/>
      <c r="B49" s="281"/>
      <c r="C49" s="17" t="s">
        <v>4</v>
      </c>
      <c r="D49" s="279" t="s">
        <v>92</v>
      </c>
      <c r="E49" s="279"/>
      <c r="F49" s="19">
        <v>41</v>
      </c>
      <c r="G49" s="22"/>
      <c r="H49" s="21"/>
      <c r="I49" s="21"/>
      <c r="J49" s="21"/>
      <c r="K49" s="20"/>
    </row>
    <row r="50" spans="1:11" ht="22.5" customHeight="1">
      <c r="A50" s="281"/>
      <c r="B50" s="281"/>
      <c r="C50" s="17" t="s">
        <v>93</v>
      </c>
      <c r="D50" s="279" t="s">
        <v>94</v>
      </c>
      <c r="E50" s="279"/>
      <c r="F50" s="19">
        <v>42</v>
      </c>
      <c r="G50" s="22"/>
      <c r="H50" s="21"/>
      <c r="I50" s="21"/>
      <c r="J50" s="21"/>
      <c r="K50" s="20"/>
    </row>
    <row r="51" spans="1:11" ht="21.75" customHeight="1">
      <c r="A51" s="281"/>
      <c r="B51" s="281"/>
      <c r="C51" s="17"/>
      <c r="D51" s="26" t="s">
        <v>83</v>
      </c>
      <c r="E51" s="26" t="s">
        <v>95</v>
      </c>
      <c r="F51" s="19">
        <v>43</v>
      </c>
      <c r="G51" s="22"/>
      <c r="H51" s="21"/>
      <c r="I51" s="21"/>
      <c r="J51" s="21"/>
      <c r="K51" s="20"/>
    </row>
    <row r="52" spans="1:11" ht="15">
      <c r="A52" s="281"/>
      <c r="B52" s="281"/>
      <c r="C52" s="17"/>
      <c r="D52" s="26" t="s">
        <v>85</v>
      </c>
      <c r="E52" s="26" t="s">
        <v>96</v>
      </c>
      <c r="F52" s="19">
        <v>44</v>
      </c>
      <c r="G52" s="22"/>
      <c r="H52" s="21"/>
      <c r="I52" s="21"/>
      <c r="J52" s="21"/>
      <c r="K52" s="20"/>
    </row>
    <row r="53" spans="1:11" ht="18" customHeight="1">
      <c r="A53" s="281"/>
      <c r="B53" s="281"/>
      <c r="C53" s="17" t="s">
        <v>21</v>
      </c>
      <c r="D53" s="279" t="s">
        <v>97</v>
      </c>
      <c r="E53" s="279"/>
      <c r="F53" s="19">
        <v>45</v>
      </c>
      <c r="G53" s="22"/>
      <c r="H53" s="21"/>
      <c r="I53" s="21"/>
      <c r="J53" s="21"/>
      <c r="K53" s="20"/>
    </row>
    <row r="54" spans="1:11" ht="25.5" customHeight="1">
      <c r="A54" s="281"/>
      <c r="B54" s="281"/>
      <c r="C54" s="17" t="s">
        <v>98</v>
      </c>
      <c r="D54" s="279" t="s">
        <v>213</v>
      </c>
      <c r="E54" s="279"/>
      <c r="F54" s="19">
        <v>46</v>
      </c>
      <c r="G54" s="22"/>
      <c r="H54" s="21"/>
      <c r="I54" s="21"/>
      <c r="J54" s="21"/>
      <c r="K54" s="20"/>
    </row>
    <row r="55" spans="1:11" ht="15" customHeight="1">
      <c r="A55" s="281"/>
      <c r="B55" s="281"/>
      <c r="C55" s="17" t="s">
        <v>4</v>
      </c>
      <c r="D55" s="279" t="s">
        <v>99</v>
      </c>
      <c r="E55" s="279"/>
      <c r="F55" s="19">
        <v>47</v>
      </c>
      <c r="G55" s="22"/>
      <c r="H55" s="21"/>
      <c r="I55" s="21"/>
      <c r="J55" s="21"/>
      <c r="K55" s="20"/>
    </row>
    <row r="56" spans="1:11" ht="15" customHeight="1">
      <c r="A56" s="281"/>
      <c r="B56" s="281"/>
      <c r="C56" s="17" t="s">
        <v>6</v>
      </c>
      <c r="D56" s="279" t="s">
        <v>100</v>
      </c>
      <c r="E56" s="279"/>
      <c r="F56" s="19">
        <v>48</v>
      </c>
      <c r="G56" s="22"/>
      <c r="H56" s="21"/>
      <c r="I56" s="21"/>
      <c r="J56" s="21"/>
      <c r="K56" s="20"/>
    </row>
    <row r="57" spans="1:11" ht="21" customHeight="1">
      <c r="A57" s="281"/>
      <c r="B57" s="281"/>
      <c r="C57" s="17"/>
      <c r="D57" s="27" t="s">
        <v>83</v>
      </c>
      <c r="E57" s="27" t="s">
        <v>101</v>
      </c>
      <c r="F57" s="19">
        <v>49</v>
      </c>
      <c r="G57" s="22"/>
      <c r="H57" s="21"/>
      <c r="I57" s="21"/>
      <c r="J57" s="21"/>
      <c r="K57" s="20"/>
    </row>
    <row r="58" spans="1:11" ht="24" customHeight="1">
      <c r="A58" s="281"/>
      <c r="B58" s="281"/>
      <c r="C58" s="17" t="s">
        <v>21</v>
      </c>
      <c r="D58" s="279" t="s">
        <v>102</v>
      </c>
      <c r="E58" s="279"/>
      <c r="F58" s="19">
        <v>50</v>
      </c>
      <c r="G58" s="22"/>
      <c r="H58" s="21"/>
      <c r="I58" s="21"/>
      <c r="J58" s="21"/>
      <c r="K58" s="20"/>
    </row>
    <row r="59" spans="1:11" ht="15">
      <c r="A59" s="281"/>
      <c r="B59" s="281"/>
      <c r="C59" s="17"/>
      <c r="D59" s="27" t="s">
        <v>103</v>
      </c>
      <c r="E59" s="27" t="s">
        <v>104</v>
      </c>
      <c r="F59" s="19">
        <v>51</v>
      </c>
      <c r="G59" s="22"/>
      <c r="H59" s="21"/>
      <c r="I59" s="21"/>
      <c r="J59" s="21"/>
      <c r="K59" s="20"/>
    </row>
    <row r="60" spans="1:11" ht="15" customHeight="1">
      <c r="A60" s="281"/>
      <c r="B60" s="281"/>
      <c r="C60" s="17"/>
      <c r="D60" s="27"/>
      <c r="E60" s="2" t="s">
        <v>105</v>
      </c>
      <c r="F60" s="19">
        <v>52</v>
      </c>
      <c r="G60" s="22"/>
      <c r="H60" s="21"/>
      <c r="I60" s="21"/>
      <c r="J60" s="21"/>
      <c r="K60" s="20"/>
    </row>
    <row r="61" spans="1:11" ht="15">
      <c r="A61" s="281"/>
      <c r="B61" s="281"/>
      <c r="C61" s="17"/>
      <c r="D61" s="27" t="s">
        <v>106</v>
      </c>
      <c r="E61" s="27" t="s">
        <v>107</v>
      </c>
      <c r="F61" s="19">
        <v>53</v>
      </c>
      <c r="G61" s="22"/>
      <c r="H61" s="21"/>
      <c r="I61" s="21"/>
      <c r="J61" s="21"/>
      <c r="K61" s="20"/>
    </row>
    <row r="62" spans="1:11" ht="38.25">
      <c r="A62" s="281"/>
      <c r="B62" s="281"/>
      <c r="C62" s="17"/>
      <c r="D62" s="27"/>
      <c r="E62" s="2" t="s">
        <v>108</v>
      </c>
      <c r="F62" s="19">
        <v>54</v>
      </c>
      <c r="G62" s="22"/>
      <c r="H62" s="21"/>
      <c r="I62" s="21"/>
      <c r="J62" s="21"/>
      <c r="K62" s="20"/>
    </row>
    <row r="63" spans="1:11" ht="39" customHeight="1">
      <c r="A63" s="281"/>
      <c r="B63" s="281"/>
      <c r="C63" s="17"/>
      <c r="D63" s="27"/>
      <c r="E63" s="2" t="s">
        <v>109</v>
      </c>
      <c r="F63" s="19">
        <v>55</v>
      </c>
      <c r="G63" s="22"/>
      <c r="H63" s="21"/>
      <c r="I63" s="21"/>
      <c r="J63" s="21"/>
      <c r="K63" s="20"/>
    </row>
    <row r="64" spans="1:11" ht="15">
      <c r="A64" s="281"/>
      <c r="B64" s="281"/>
      <c r="C64" s="17"/>
      <c r="D64" s="27"/>
      <c r="E64" s="2" t="s">
        <v>110</v>
      </c>
      <c r="F64" s="19">
        <v>56</v>
      </c>
      <c r="G64" s="22"/>
      <c r="H64" s="21"/>
      <c r="I64" s="21"/>
      <c r="J64" s="21"/>
      <c r="K64" s="20"/>
    </row>
    <row r="65" spans="1:11" ht="15" customHeight="1">
      <c r="A65" s="281"/>
      <c r="B65" s="281"/>
      <c r="C65" s="17" t="s">
        <v>24</v>
      </c>
      <c r="D65" s="276" t="s">
        <v>214</v>
      </c>
      <c r="E65" s="276"/>
      <c r="F65" s="19">
        <v>57</v>
      </c>
      <c r="G65" s="22"/>
      <c r="H65" s="21"/>
      <c r="I65" s="21"/>
      <c r="J65" s="21"/>
      <c r="K65" s="20"/>
    </row>
    <row r="66" spans="1:11" ht="15" customHeight="1">
      <c r="A66" s="281"/>
      <c r="B66" s="281"/>
      <c r="C66" s="17"/>
      <c r="D66" s="18" t="s">
        <v>111</v>
      </c>
      <c r="E66" s="28" t="s">
        <v>215</v>
      </c>
      <c r="F66" s="19">
        <v>58</v>
      </c>
      <c r="G66" s="22"/>
      <c r="H66" s="21"/>
      <c r="I66" s="21"/>
      <c r="J66" s="21"/>
      <c r="K66" s="20"/>
    </row>
    <row r="67" spans="1:11" ht="15">
      <c r="A67" s="281"/>
      <c r="B67" s="281"/>
      <c r="C67" s="17"/>
      <c r="D67" s="18" t="s">
        <v>112</v>
      </c>
      <c r="E67" s="28" t="s">
        <v>216</v>
      </c>
      <c r="F67" s="19">
        <v>59</v>
      </c>
      <c r="G67" s="22"/>
      <c r="H67" s="21"/>
      <c r="I67" s="21"/>
      <c r="J67" s="21"/>
      <c r="K67" s="20"/>
    </row>
    <row r="68" spans="1:11" ht="26.25">
      <c r="A68" s="281"/>
      <c r="B68" s="281"/>
      <c r="C68" s="17"/>
      <c r="D68" s="18" t="s">
        <v>113</v>
      </c>
      <c r="E68" s="28" t="s">
        <v>217</v>
      </c>
      <c r="F68" s="19">
        <v>60</v>
      </c>
      <c r="G68" s="22"/>
      <c r="H68" s="21"/>
      <c r="I68" s="21"/>
      <c r="J68" s="21"/>
      <c r="K68" s="20"/>
    </row>
    <row r="69" spans="1:11" ht="15">
      <c r="A69" s="281"/>
      <c r="B69" s="281"/>
      <c r="C69" s="17"/>
      <c r="D69" s="18" t="s">
        <v>114</v>
      </c>
      <c r="E69" s="28" t="s">
        <v>218</v>
      </c>
      <c r="F69" s="19">
        <v>61</v>
      </c>
      <c r="G69" s="22"/>
      <c r="H69" s="21"/>
      <c r="I69" s="21"/>
      <c r="J69" s="21"/>
      <c r="K69" s="20"/>
    </row>
    <row r="70" spans="1:11" ht="15" customHeight="1">
      <c r="A70" s="281"/>
      <c r="B70" s="281"/>
      <c r="C70" s="17" t="s">
        <v>25</v>
      </c>
      <c r="D70" s="276" t="s">
        <v>115</v>
      </c>
      <c r="E70" s="276"/>
      <c r="F70" s="19">
        <v>62</v>
      </c>
      <c r="G70" s="22"/>
      <c r="H70" s="21"/>
      <c r="I70" s="21"/>
      <c r="J70" s="21"/>
      <c r="K70" s="20"/>
    </row>
    <row r="71" spans="1:11" ht="15" customHeight="1">
      <c r="A71" s="281"/>
      <c r="B71" s="281"/>
      <c r="C71" s="17" t="s">
        <v>57</v>
      </c>
      <c r="D71" s="276" t="s">
        <v>116</v>
      </c>
      <c r="E71" s="276"/>
      <c r="F71" s="19">
        <v>63</v>
      </c>
      <c r="G71" s="22"/>
      <c r="H71" s="21"/>
      <c r="I71" s="21"/>
      <c r="J71" s="21"/>
      <c r="K71" s="20"/>
    </row>
    <row r="72" spans="1:11" ht="15" customHeight="1">
      <c r="A72" s="281"/>
      <c r="B72" s="281"/>
      <c r="C72" s="17"/>
      <c r="D72" s="276" t="s">
        <v>117</v>
      </c>
      <c r="E72" s="276"/>
      <c r="F72" s="19">
        <v>64</v>
      </c>
      <c r="G72" s="22"/>
      <c r="H72" s="21"/>
      <c r="I72" s="21"/>
      <c r="J72" s="21"/>
      <c r="K72" s="20"/>
    </row>
    <row r="73" spans="1:11" ht="15" customHeight="1">
      <c r="A73" s="281"/>
      <c r="B73" s="281"/>
      <c r="C73" s="17"/>
      <c r="D73" s="283" t="s">
        <v>118</v>
      </c>
      <c r="E73" s="283"/>
      <c r="F73" s="19">
        <v>65</v>
      </c>
      <c r="G73" s="22"/>
      <c r="H73" s="21"/>
      <c r="I73" s="21"/>
      <c r="J73" s="21"/>
      <c r="K73" s="20"/>
    </row>
    <row r="74" spans="1:11" ht="15" customHeight="1">
      <c r="A74" s="281"/>
      <c r="B74" s="281"/>
      <c r="C74" s="17"/>
      <c r="D74" s="283" t="s">
        <v>119</v>
      </c>
      <c r="E74" s="283"/>
      <c r="F74" s="19">
        <v>66</v>
      </c>
      <c r="G74" s="22"/>
      <c r="H74" s="21"/>
      <c r="I74" s="21"/>
      <c r="J74" s="21"/>
      <c r="K74" s="20"/>
    </row>
    <row r="75" spans="1:11" ht="15" customHeight="1">
      <c r="A75" s="281"/>
      <c r="B75" s="281"/>
      <c r="C75" s="17" t="s">
        <v>120</v>
      </c>
      <c r="D75" s="276" t="s">
        <v>121</v>
      </c>
      <c r="E75" s="276"/>
      <c r="F75" s="19">
        <v>67</v>
      </c>
      <c r="G75" s="22"/>
      <c r="H75" s="21"/>
      <c r="I75" s="21"/>
      <c r="J75" s="21"/>
      <c r="K75" s="20"/>
    </row>
    <row r="76" spans="1:11" ht="15" customHeight="1">
      <c r="A76" s="281"/>
      <c r="B76" s="281"/>
      <c r="C76" s="17" t="s">
        <v>122</v>
      </c>
      <c r="D76" s="276" t="s">
        <v>123</v>
      </c>
      <c r="E76" s="276"/>
      <c r="F76" s="19">
        <v>68</v>
      </c>
      <c r="G76" s="22"/>
      <c r="H76" s="21"/>
      <c r="I76" s="21"/>
      <c r="J76" s="21"/>
      <c r="K76" s="20"/>
    </row>
    <row r="77" spans="1:11" ht="15" customHeight="1">
      <c r="A77" s="281"/>
      <c r="B77" s="281"/>
      <c r="C77" s="17" t="s">
        <v>124</v>
      </c>
      <c r="D77" s="276" t="s">
        <v>125</v>
      </c>
      <c r="E77" s="276"/>
      <c r="F77" s="19">
        <v>69</v>
      </c>
      <c r="G77" s="22"/>
      <c r="H77" s="21"/>
      <c r="I77" s="21"/>
      <c r="J77" s="21"/>
      <c r="K77" s="20"/>
    </row>
    <row r="78" spans="1:11" ht="15">
      <c r="A78" s="281"/>
      <c r="B78" s="281"/>
      <c r="C78" s="17"/>
      <c r="D78" s="18" t="s">
        <v>126</v>
      </c>
      <c r="E78" s="18" t="s">
        <v>127</v>
      </c>
      <c r="F78" s="19">
        <v>70</v>
      </c>
      <c r="G78" s="22"/>
      <c r="H78" s="21"/>
      <c r="I78" s="21"/>
      <c r="J78" s="21"/>
      <c r="K78" s="20"/>
    </row>
    <row r="79" spans="1:11" ht="15" customHeight="1">
      <c r="A79" s="281"/>
      <c r="B79" s="281"/>
      <c r="C79" s="17"/>
      <c r="D79" s="18" t="s">
        <v>128</v>
      </c>
      <c r="E79" s="18" t="s">
        <v>129</v>
      </c>
      <c r="F79" s="19">
        <v>71</v>
      </c>
      <c r="G79" s="22"/>
      <c r="H79" s="21"/>
      <c r="I79" s="21"/>
      <c r="J79" s="21"/>
      <c r="K79" s="20"/>
    </row>
    <row r="80" spans="1:11" ht="15">
      <c r="A80" s="281"/>
      <c r="B80" s="281"/>
      <c r="C80" s="17"/>
      <c r="D80" s="18" t="s">
        <v>130</v>
      </c>
      <c r="E80" s="18" t="s">
        <v>131</v>
      </c>
      <c r="F80" s="19">
        <v>72</v>
      </c>
      <c r="G80" s="22"/>
      <c r="H80" s="21"/>
      <c r="I80" s="21"/>
      <c r="J80" s="21"/>
      <c r="K80" s="20"/>
    </row>
    <row r="81" spans="1:11" ht="15" customHeight="1">
      <c r="A81" s="281"/>
      <c r="B81" s="281"/>
      <c r="C81" s="17"/>
      <c r="D81" s="18" t="s">
        <v>132</v>
      </c>
      <c r="E81" s="18" t="s">
        <v>133</v>
      </c>
      <c r="F81" s="19">
        <v>73</v>
      </c>
      <c r="G81" s="22"/>
      <c r="H81" s="21"/>
      <c r="I81" s="21"/>
      <c r="J81" s="21"/>
      <c r="K81" s="20"/>
    </row>
    <row r="82" spans="1:11" ht="17.25" customHeight="1">
      <c r="A82" s="281"/>
      <c r="B82" s="281"/>
      <c r="C82" s="17"/>
      <c r="D82" s="18"/>
      <c r="E82" s="18" t="s">
        <v>134</v>
      </c>
      <c r="F82" s="19">
        <v>74</v>
      </c>
      <c r="G82" s="22"/>
      <c r="H82" s="21"/>
      <c r="I82" s="21"/>
      <c r="J82" s="21"/>
      <c r="K82" s="20"/>
    </row>
    <row r="83" spans="1:11" ht="17.25" customHeight="1">
      <c r="A83" s="281"/>
      <c r="B83" s="281"/>
      <c r="C83" s="17"/>
      <c r="D83" s="18" t="s">
        <v>135</v>
      </c>
      <c r="E83" s="18" t="s">
        <v>136</v>
      </c>
      <c r="F83" s="19">
        <v>75</v>
      </c>
      <c r="G83" s="22"/>
      <c r="H83" s="21"/>
      <c r="I83" s="21"/>
      <c r="J83" s="21"/>
      <c r="K83" s="20"/>
    </row>
    <row r="84" spans="1:11" ht="38.25">
      <c r="A84" s="281"/>
      <c r="B84" s="281"/>
      <c r="C84" s="17"/>
      <c r="D84" s="18" t="s">
        <v>137</v>
      </c>
      <c r="E84" s="18" t="s">
        <v>138</v>
      </c>
      <c r="F84" s="19">
        <v>76</v>
      </c>
      <c r="G84" s="22"/>
      <c r="H84" s="21"/>
      <c r="I84" s="21"/>
      <c r="J84" s="21"/>
      <c r="K84" s="20"/>
    </row>
    <row r="85" spans="1:11" ht="25.5">
      <c r="A85" s="281"/>
      <c r="B85" s="281"/>
      <c r="C85" s="17"/>
      <c r="D85" s="18" t="s">
        <v>139</v>
      </c>
      <c r="E85" s="18" t="s">
        <v>140</v>
      </c>
      <c r="F85" s="19">
        <v>77</v>
      </c>
      <c r="G85" s="22"/>
      <c r="H85" s="21"/>
      <c r="I85" s="21"/>
      <c r="J85" s="21"/>
      <c r="K85" s="20"/>
    </row>
    <row r="86" spans="1:11" ht="15" customHeight="1">
      <c r="A86" s="281"/>
      <c r="B86" s="281"/>
      <c r="C86" s="17" t="s">
        <v>141</v>
      </c>
      <c r="D86" s="276" t="s">
        <v>26</v>
      </c>
      <c r="E86" s="276"/>
      <c r="F86" s="19">
        <v>78</v>
      </c>
      <c r="G86" s="22"/>
      <c r="H86" s="21"/>
      <c r="I86" s="21"/>
      <c r="J86" s="21"/>
      <c r="K86" s="20"/>
    </row>
    <row r="87" spans="1:11" ht="25.5" customHeight="1">
      <c r="A87" s="281"/>
      <c r="B87" s="281"/>
      <c r="C87" s="279" t="s">
        <v>142</v>
      </c>
      <c r="D87" s="279"/>
      <c r="E87" s="279"/>
      <c r="F87" s="19">
        <v>79</v>
      </c>
      <c r="G87" s="22"/>
      <c r="H87" s="21"/>
      <c r="I87" s="21"/>
      <c r="J87" s="21"/>
      <c r="K87" s="20"/>
    </row>
    <row r="88" spans="1:11" ht="27.75" customHeight="1">
      <c r="A88" s="281"/>
      <c r="B88" s="281"/>
      <c r="C88" s="17" t="s">
        <v>4</v>
      </c>
      <c r="D88" s="284" t="s">
        <v>143</v>
      </c>
      <c r="E88" s="284"/>
      <c r="F88" s="19">
        <v>80</v>
      </c>
      <c r="G88" s="22"/>
      <c r="H88" s="21"/>
      <c r="I88" s="21"/>
      <c r="J88" s="21"/>
      <c r="K88" s="20"/>
    </row>
    <row r="89" spans="1:11" ht="15" customHeight="1">
      <c r="A89" s="281"/>
      <c r="B89" s="281"/>
      <c r="C89" s="17" t="s">
        <v>6</v>
      </c>
      <c r="D89" s="282" t="s">
        <v>144</v>
      </c>
      <c r="E89" s="282"/>
      <c r="F89" s="19">
        <v>81</v>
      </c>
      <c r="G89" s="22"/>
      <c r="H89" s="21"/>
      <c r="I89" s="21"/>
      <c r="J89" s="21"/>
      <c r="K89" s="20"/>
    </row>
    <row r="90" spans="1:11" ht="15" customHeight="1">
      <c r="A90" s="281"/>
      <c r="B90" s="281"/>
      <c r="C90" s="17" t="s">
        <v>21</v>
      </c>
      <c r="D90" s="282" t="s">
        <v>145</v>
      </c>
      <c r="E90" s="282"/>
      <c r="F90" s="19">
        <v>82</v>
      </c>
      <c r="G90" s="22"/>
      <c r="H90" s="21"/>
      <c r="I90" s="21"/>
      <c r="J90" s="21"/>
      <c r="K90" s="20"/>
    </row>
    <row r="91" spans="1:11" ht="15" customHeight="1">
      <c r="A91" s="281"/>
      <c r="B91" s="281"/>
      <c r="C91" s="17" t="s">
        <v>24</v>
      </c>
      <c r="D91" s="282" t="s">
        <v>146</v>
      </c>
      <c r="E91" s="282"/>
      <c r="F91" s="19">
        <v>83</v>
      </c>
      <c r="G91" s="22"/>
      <c r="H91" s="21"/>
      <c r="I91" s="21"/>
      <c r="J91" s="21"/>
      <c r="K91" s="20"/>
    </row>
    <row r="92" spans="1:11" ht="16.5" customHeight="1">
      <c r="A92" s="281"/>
      <c r="B92" s="281"/>
      <c r="C92" s="17" t="s">
        <v>25</v>
      </c>
      <c r="D92" s="282" t="s">
        <v>147</v>
      </c>
      <c r="E92" s="282"/>
      <c r="F92" s="19">
        <v>84</v>
      </c>
      <c r="G92" s="22"/>
      <c r="H92" s="21"/>
      <c r="I92" s="21"/>
      <c r="J92" s="21"/>
      <c r="K92" s="20"/>
    </row>
    <row r="93" spans="1:11" ht="15" customHeight="1">
      <c r="A93" s="281"/>
      <c r="B93" s="281"/>
      <c r="C93" s="17" t="s">
        <v>57</v>
      </c>
      <c r="D93" s="282" t="s">
        <v>148</v>
      </c>
      <c r="E93" s="282"/>
      <c r="F93" s="19">
        <v>85</v>
      </c>
      <c r="G93" s="22"/>
      <c r="H93" s="21"/>
      <c r="I93" s="21"/>
      <c r="J93" s="21"/>
      <c r="K93" s="20"/>
    </row>
    <row r="94" spans="1:11" ht="24" customHeight="1">
      <c r="A94" s="281"/>
      <c r="B94" s="281"/>
      <c r="C94" s="279" t="s">
        <v>149</v>
      </c>
      <c r="D94" s="279"/>
      <c r="E94" s="279"/>
      <c r="F94" s="19">
        <v>86</v>
      </c>
      <c r="G94" s="22"/>
      <c r="H94" s="21"/>
      <c r="I94" s="21"/>
      <c r="J94" s="21"/>
      <c r="K94" s="20"/>
    </row>
    <row r="95" spans="1:11" ht="15" customHeight="1">
      <c r="A95" s="281"/>
      <c r="B95" s="281"/>
      <c r="C95" s="17" t="s">
        <v>10</v>
      </c>
      <c r="D95" s="279" t="s">
        <v>150</v>
      </c>
      <c r="E95" s="279"/>
      <c r="F95" s="19">
        <v>87</v>
      </c>
      <c r="G95" s="22"/>
      <c r="H95" s="21"/>
      <c r="I95" s="21"/>
      <c r="J95" s="21"/>
      <c r="K95" s="20"/>
    </row>
    <row r="96" spans="1:11" ht="15" customHeight="1">
      <c r="A96" s="281"/>
      <c r="B96" s="281"/>
      <c r="C96" s="17" t="s">
        <v>11</v>
      </c>
      <c r="D96" s="276" t="s">
        <v>151</v>
      </c>
      <c r="E96" s="276"/>
      <c r="F96" s="19">
        <v>88</v>
      </c>
      <c r="G96" s="22"/>
      <c r="H96" s="21"/>
      <c r="I96" s="21"/>
      <c r="J96" s="21"/>
      <c r="K96" s="20"/>
    </row>
    <row r="97" spans="1:11" ht="15" customHeight="1">
      <c r="A97" s="281"/>
      <c r="B97" s="281"/>
      <c r="C97" s="281"/>
      <c r="D97" s="276" t="s">
        <v>152</v>
      </c>
      <c r="E97" s="276"/>
      <c r="F97" s="19">
        <v>89</v>
      </c>
      <c r="G97" s="22"/>
      <c r="H97" s="21"/>
      <c r="I97" s="21"/>
      <c r="J97" s="21"/>
      <c r="K97" s="20"/>
    </row>
    <row r="98" spans="1:11" ht="15" customHeight="1">
      <c r="A98" s="281"/>
      <c r="B98" s="281"/>
      <c r="C98" s="281"/>
      <c r="D98" s="276" t="s">
        <v>153</v>
      </c>
      <c r="E98" s="276"/>
      <c r="F98" s="19">
        <v>90</v>
      </c>
      <c r="G98" s="22"/>
      <c r="H98" s="21"/>
      <c r="I98" s="21"/>
      <c r="J98" s="21"/>
      <c r="K98" s="20"/>
    </row>
    <row r="99" spans="1:11" ht="15" customHeight="1">
      <c r="A99" s="281"/>
      <c r="B99" s="281"/>
      <c r="C99" s="281"/>
      <c r="D99" s="276" t="s">
        <v>154</v>
      </c>
      <c r="E99" s="276"/>
      <c r="F99" s="19">
        <v>91</v>
      </c>
      <c r="G99" s="22"/>
      <c r="H99" s="21"/>
      <c r="I99" s="21"/>
      <c r="J99" s="21"/>
      <c r="K99" s="20"/>
    </row>
    <row r="100" spans="1:11" ht="15" customHeight="1">
      <c r="A100" s="281"/>
      <c r="B100" s="281"/>
      <c r="C100" s="17" t="s">
        <v>12</v>
      </c>
      <c r="D100" s="276" t="s">
        <v>155</v>
      </c>
      <c r="E100" s="276"/>
      <c r="F100" s="19">
        <v>92</v>
      </c>
      <c r="G100" s="22"/>
      <c r="H100" s="21"/>
      <c r="I100" s="21"/>
      <c r="J100" s="29"/>
      <c r="K100" s="20"/>
    </row>
    <row r="101" spans="1:11" ht="15" customHeight="1">
      <c r="A101" s="281"/>
      <c r="B101" s="281"/>
      <c r="C101" s="17"/>
      <c r="D101" s="276" t="s">
        <v>219</v>
      </c>
      <c r="E101" s="276"/>
      <c r="F101" s="19">
        <v>93</v>
      </c>
      <c r="G101" s="22"/>
      <c r="H101" s="21"/>
      <c r="I101" s="21"/>
      <c r="J101" s="29"/>
      <c r="K101" s="20"/>
    </row>
    <row r="102" spans="1:11" ht="27.75" customHeight="1">
      <c r="A102" s="281"/>
      <c r="B102" s="281"/>
      <c r="C102" s="17"/>
      <c r="D102" s="18"/>
      <c r="E102" s="18" t="s">
        <v>156</v>
      </c>
      <c r="F102" s="19">
        <v>94</v>
      </c>
      <c r="G102" s="22"/>
      <c r="H102" s="21"/>
      <c r="I102" s="21"/>
      <c r="J102" s="29"/>
      <c r="K102" s="20"/>
    </row>
    <row r="103" spans="1:11" ht="30" customHeight="1">
      <c r="A103" s="281"/>
      <c r="B103" s="281"/>
      <c r="C103" s="17"/>
      <c r="D103" s="18"/>
      <c r="E103" s="18" t="s">
        <v>157</v>
      </c>
      <c r="F103" s="19">
        <v>95</v>
      </c>
      <c r="G103" s="22"/>
      <c r="H103" s="21"/>
      <c r="I103" s="21"/>
      <c r="J103" s="29"/>
      <c r="K103" s="20"/>
    </row>
    <row r="104" spans="1:11" ht="15" customHeight="1">
      <c r="A104" s="281"/>
      <c r="B104" s="281"/>
      <c r="C104" s="17"/>
      <c r="D104" s="276" t="s">
        <v>158</v>
      </c>
      <c r="E104" s="276"/>
      <c r="F104" s="19">
        <v>96</v>
      </c>
      <c r="G104" s="22"/>
      <c r="H104" s="21"/>
      <c r="I104" s="21"/>
      <c r="J104" s="29"/>
      <c r="K104" s="20"/>
    </row>
    <row r="105" spans="1:11" ht="15" customHeight="1">
      <c r="A105" s="281"/>
      <c r="B105" s="281"/>
      <c r="C105" s="17"/>
      <c r="D105" s="276" t="s">
        <v>159</v>
      </c>
      <c r="E105" s="276"/>
      <c r="F105" s="19">
        <v>97</v>
      </c>
      <c r="G105" s="22"/>
      <c r="H105" s="21"/>
      <c r="I105" s="21"/>
      <c r="J105" s="29"/>
      <c r="K105" s="20"/>
    </row>
    <row r="106" spans="1:11" ht="15" customHeight="1">
      <c r="A106" s="281"/>
      <c r="B106" s="281"/>
      <c r="C106" s="17"/>
      <c r="D106" s="276" t="s">
        <v>160</v>
      </c>
      <c r="E106" s="276"/>
      <c r="F106" s="19">
        <v>98</v>
      </c>
      <c r="G106" s="22"/>
      <c r="H106" s="21"/>
      <c r="I106" s="21"/>
      <c r="J106" s="29"/>
      <c r="K106" s="20"/>
    </row>
    <row r="107" spans="1:11" ht="15" customHeight="1">
      <c r="A107" s="281"/>
      <c r="B107" s="281"/>
      <c r="C107" s="17"/>
      <c r="D107" s="276" t="s">
        <v>161</v>
      </c>
      <c r="E107" s="276"/>
      <c r="F107" s="19">
        <v>99</v>
      </c>
      <c r="G107" s="22"/>
      <c r="H107" s="21"/>
      <c r="I107" s="21"/>
      <c r="J107" s="29"/>
      <c r="K107" s="20"/>
    </row>
    <row r="108" spans="1:11" ht="15" customHeight="1">
      <c r="A108" s="281"/>
      <c r="B108" s="281"/>
      <c r="C108" s="17" t="s">
        <v>13</v>
      </c>
      <c r="D108" s="276" t="s">
        <v>162</v>
      </c>
      <c r="E108" s="276"/>
      <c r="F108" s="19">
        <v>100</v>
      </c>
      <c r="G108" s="22"/>
      <c r="H108" s="21"/>
      <c r="I108" s="21"/>
      <c r="J108" s="29"/>
      <c r="K108" s="20"/>
    </row>
    <row r="109" spans="1:11" ht="15" customHeight="1">
      <c r="A109" s="281"/>
      <c r="B109" s="281"/>
      <c r="C109" s="17"/>
      <c r="D109" s="276" t="s">
        <v>163</v>
      </c>
      <c r="E109" s="276"/>
      <c r="F109" s="19">
        <v>101</v>
      </c>
      <c r="G109" s="22"/>
      <c r="H109" s="21"/>
      <c r="I109" s="21"/>
      <c r="J109" s="29"/>
      <c r="K109" s="20"/>
    </row>
    <row r="110" spans="1:11" ht="28.5" customHeight="1">
      <c r="A110" s="281"/>
      <c r="B110" s="281"/>
      <c r="C110" s="17"/>
      <c r="D110" s="276" t="s">
        <v>164</v>
      </c>
      <c r="E110" s="276"/>
      <c r="F110" s="19">
        <v>102</v>
      </c>
      <c r="G110" s="22"/>
      <c r="H110" s="21"/>
      <c r="I110" s="21"/>
      <c r="J110" s="29"/>
      <c r="K110" s="20"/>
    </row>
    <row r="111" spans="1:11" ht="46.5" customHeight="1">
      <c r="A111" s="281"/>
      <c r="B111" s="281"/>
      <c r="C111" s="17"/>
      <c r="D111" s="276" t="s">
        <v>165</v>
      </c>
      <c r="E111" s="276"/>
      <c r="F111" s="19">
        <v>103</v>
      </c>
      <c r="G111" s="22"/>
      <c r="H111" s="21"/>
      <c r="I111" s="21"/>
      <c r="J111" s="29"/>
      <c r="K111" s="20"/>
    </row>
    <row r="112" spans="1:11" ht="39" customHeight="1">
      <c r="A112" s="281"/>
      <c r="B112" s="281"/>
      <c r="C112" s="17" t="s">
        <v>14</v>
      </c>
      <c r="D112" s="276" t="s">
        <v>166</v>
      </c>
      <c r="E112" s="276"/>
      <c r="F112" s="19">
        <v>104</v>
      </c>
      <c r="G112" s="22"/>
      <c r="H112" s="21"/>
      <c r="I112" s="21"/>
      <c r="J112" s="29"/>
      <c r="K112" s="20"/>
    </row>
    <row r="113" spans="1:11" ht="15" customHeight="1">
      <c r="A113" s="281"/>
      <c r="B113" s="281"/>
      <c r="C113" s="281"/>
      <c r="D113" s="276" t="s">
        <v>167</v>
      </c>
      <c r="E113" s="276"/>
      <c r="F113" s="19">
        <v>105</v>
      </c>
      <c r="G113" s="22"/>
      <c r="H113" s="21"/>
      <c r="I113" s="21"/>
      <c r="J113" s="29"/>
      <c r="K113" s="20"/>
    </row>
    <row r="114" spans="1:11" ht="15" customHeight="1">
      <c r="A114" s="281"/>
      <c r="B114" s="281"/>
      <c r="C114" s="281"/>
      <c r="D114" s="18"/>
      <c r="E114" s="30" t="s">
        <v>168</v>
      </c>
      <c r="F114" s="19">
        <v>106</v>
      </c>
      <c r="G114" s="22"/>
      <c r="H114" s="21"/>
      <c r="I114" s="21"/>
      <c r="J114" s="29"/>
      <c r="K114" s="20"/>
    </row>
    <row r="115" spans="1:11" ht="15" customHeight="1">
      <c r="A115" s="281"/>
      <c r="B115" s="281"/>
      <c r="C115" s="281"/>
      <c r="D115" s="18"/>
      <c r="E115" s="30" t="s">
        <v>169</v>
      </c>
      <c r="F115" s="19">
        <v>107</v>
      </c>
      <c r="G115" s="22"/>
      <c r="H115" s="21"/>
      <c r="I115" s="21"/>
      <c r="J115" s="29"/>
      <c r="K115" s="20"/>
    </row>
    <row r="116" spans="1:11" ht="15" customHeight="1">
      <c r="A116" s="281"/>
      <c r="B116" s="281"/>
      <c r="C116" s="281"/>
      <c r="D116" s="276" t="s">
        <v>170</v>
      </c>
      <c r="E116" s="276"/>
      <c r="F116" s="19">
        <v>108</v>
      </c>
      <c r="G116" s="22"/>
      <c r="H116" s="21"/>
      <c r="I116" s="21"/>
      <c r="J116" s="29"/>
      <c r="K116" s="20"/>
    </row>
    <row r="117" spans="1:11" ht="15" customHeight="1">
      <c r="A117" s="281"/>
      <c r="B117" s="281"/>
      <c r="C117" s="281"/>
      <c r="D117" s="18"/>
      <c r="E117" s="30" t="s">
        <v>168</v>
      </c>
      <c r="F117" s="19">
        <v>109</v>
      </c>
      <c r="G117" s="22"/>
      <c r="H117" s="21"/>
      <c r="I117" s="21"/>
      <c r="J117" s="29"/>
      <c r="K117" s="20"/>
    </row>
    <row r="118" spans="1:11" ht="15" customHeight="1">
      <c r="A118" s="281"/>
      <c r="B118" s="281"/>
      <c r="C118" s="281"/>
      <c r="D118" s="18"/>
      <c r="E118" s="30" t="s">
        <v>169</v>
      </c>
      <c r="F118" s="19">
        <v>110</v>
      </c>
      <c r="G118" s="22"/>
      <c r="H118" s="21"/>
      <c r="I118" s="21"/>
      <c r="J118" s="29"/>
      <c r="K118" s="20"/>
    </row>
    <row r="119" spans="1:11" ht="15" customHeight="1">
      <c r="A119" s="281"/>
      <c r="B119" s="281"/>
      <c r="C119" s="281"/>
      <c r="D119" s="276" t="s">
        <v>171</v>
      </c>
      <c r="E119" s="276"/>
      <c r="F119" s="19">
        <v>111</v>
      </c>
      <c r="G119" s="22"/>
      <c r="H119" s="21"/>
      <c r="I119" s="21"/>
      <c r="J119" s="29"/>
      <c r="K119" s="20"/>
    </row>
    <row r="120" spans="1:11" ht="15" customHeight="1">
      <c r="A120" s="281"/>
      <c r="B120" s="281"/>
      <c r="C120" s="17"/>
      <c r="D120" s="276" t="s">
        <v>172</v>
      </c>
      <c r="E120" s="276"/>
      <c r="F120" s="19">
        <v>112</v>
      </c>
      <c r="G120" s="22"/>
      <c r="H120" s="21"/>
      <c r="I120" s="21"/>
      <c r="J120" s="29"/>
      <c r="K120" s="20"/>
    </row>
    <row r="121" spans="1:11" ht="15" customHeight="1">
      <c r="A121" s="281"/>
      <c r="B121" s="281"/>
      <c r="C121" s="17" t="s">
        <v>15</v>
      </c>
      <c r="D121" s="276" t="s">
        <v>173</v>
      </c>
      <c r="E121" s="276"/>
      <c r="F121" s="19">
        <v>113</v>
      </c>
      <c r="G121" s="22"/>
      <c r="H121" s="21"/>
      <c r="I121" s="21"/>
      <c r="J121" s="21"/>
      <c r="K121" s="20"/>
    </row>
    <row r="122" spans="1:11" ht="15" customHeight="1">
      <c r="A122" s="281"/>
      <c r="B122" s="281"/>
      <c r="C122" s="281"/>
      <c r="D122" s="276" t="s">
        <v>174</v>
      </c>
      <c r="E122" s="276"/>
      <c r="F122" s="19">
        <v>114</v>
      </c>
      <c r="G122" s="22"/>
      <c r="H122" s="21"/>
      <c r="I122" s="21"/>
      <c r="J122" s="21"/>
      <c r="K122" s="20"/>
    </row>
    <row r="123" spans="1:11" ht="15" customHeight="1">
      <c r="A123" s="281"/>
      <c r="B123" s="281"/>
      <c r="C123" s="281"/>
      <c r="D123" s="276" t="s">
        <v>175</v>
      </c>
      <c r="E123" s="276"/>
      <c r="F123" s="19">
        <v>115</v>
      </c>
      <c r="G123" s="22"/>
      <c r="H123" s="21"/>
      <c r="I123" s="21"/>
      <c r="J123" s="21"/>
      <c r="K123" s="20"/>
    </row>
    <row r="124" spans="1:11" ht="15" customHeight="1">
      <c r="A124" s="281"/>
      <c r="B124" s="281"/>
      <c r="C124" s="281"/>
      <c r="D124" s="276" t="s">
        <v>176</v>
      </c>
      <c r="E124" s="276"/>
      <c r="F124" s="19">
        <v>116</v>
      </c>
      <c r="G124" s="22"/>
      <c r="H124" s="21"/>
      <c r="I124" s="21"/>
      <c r="J124" s="21"/>
      <c r="K124" s="20"/>
    </row>
    <row r="125" spans="1:11" ht="15" customHeight="1">
      <c r="A125" s="281"/>
      <c r="B125" s="281"/>
      <c r="C125" s="281"/>
      <c r="D125" s="276" t="s">
        <v>177</v>
      </c>
      <c r="E125" s="276"/>
      <c r="F125" s="19">
        <v>117</v>
      </c>
      <c r="G125" s="22"/>
      <c r="H125" s="21"/>
      <c r="I125" s="21"/>
      <c r="J125" s="21"/>
      <c r="K125" s="20"/>
    </row>
    <row r="126" spans="1:11" ht="15" customHeight="1">
      <c r="A126" s="281"/>
      <c r="B126" s="281"/>
      <c r="C126" s="281"/>
      <c r="D126" s="276" t="s">
        <v>178</v>
      </c>
      <c r="E126" s="276"/>
      <c r="F126" s="19">
        <v>118</v>
      </c>
      <c r="G126" s="22"/>
      <c r="H126" s="21"/>
      <c r="I126" s="21"/>
      <c r="J126" s="21"/>
      <c r="K126" s="20"/>
    </row>
    <row r="127" spans="1:11" ht="15" customHeight="1">
      <c r="A127" s="281"/>
      <c r="B127" s="281"/>
      <c r="C127" s="281"/>
      <c r="D127" s="276" t="s">
        <v>179</v>
      </c>
      <c r="E127" s="276"/>
      <c r="F127" s="19">
        <v>119</v>
      </c>
      <c r="G127" s="22"/>
      <c r="H127" s="21"/>
      <c r="I127" s="21"/>
      <c r="J127" s="21"/>
      <c r="K127" s="20"/>
    </row>
    <row r="128" spans="1:11" ht="24.75" customHeight="1">
      <c r="A128" s="281"/>
      <c r="B128" s="281"/>
      <c r="C128" s="279" t="s">
        <v>180</v>
      </c>
      <c r="D128" s="279"/>
      <c r="E128" s="279"/>
      <c r="F128" s="19">
        <v>120</v>
      </c>
      <c r="G128" s="22"/>
      <c r="H128" s="21"/>
      <c r="I128" s="21"/>
      <c r="J128" s="21"/>
      <c r="K128" s="20"/>
    </row>
    <row r="129" spans="1:11" ht="15" customHeight="1">
      <c r="A129" s="281"/>
      <c r="B129" s="281"/>
      <c r="C129" s="17" t="s">
        <v>4</v>
      </c>
      <c r="D129" s="276" t="s">
        <v>181</v>
      </c>
      <c r="E129" s="276"/>
      <c r="F129" s="19">
        <v>121</v>
      </c>
      <c r="G129" s="22"/>
      <c r="H129" s="21"/>
      <c r="I129" s="21"/>
      <c r="J129" s="21"/>
      <c r="K129" s="20"/>
    </row>
    <row r="130" spans="1:11" ht="15" customHeight="1">
      <c r="A130" s="281"/>
      <c r="B130" s="281"/>
      <c r="C130" s="17"/>
      <c r="D130" s="276" t="s">
        <v>182</v>
      </c>
      <c r="E130" s="276"/>
      <c r="F130" s="19">
        <v>122</v>
      </c>
      <c r="G130" s="22"/>
      <c r="H130" s="21"/>
      <c r="I130" s="21"/>
      <c r="J130" s="21"/>
      <c r="K130" s="20"/>
    </row>
    <row r="131" spans="1:11" ht="15" customHeight="1">
      <c r="A131" s="281"/>
      <c r="B131" s="281"/>
      <c r="C131" s="17"/>
      <c r="D131" s="276" t="s">
        <v>183</v>
      </c>
      <c r="E131" s="276"/>
      <c r="F131" s="19">
        <v>123</v>
      </c>
      <c r="G131" s="22"/>
      <c r="H131" s="21"/>
      <c r="I131" s="21"/>
      <c r="J131" s="21"/>
      <c r="K131" s="20"/>
    </row>
    <row r="132" spans="1:11" ht="15" customHeight="1">
      <c r="A132" s="281"/>
      <c r="B132" s="281"/>
      <c r="C132" s="17" t="s">
        <v>6</v>
      </c>
      <c r="D132" s="276" t="s">
        <v>184</v>
      </c>
      <c r="E132" s="276"/>
      <c r="F132" s="19">
        <v>124</v>
      </c>
      <c r="G132" s="22"/>
      <c r="H132" s="21"/>
      <c r="I132" s="21"/>
      <c r="J132" s="21"/>
      <c r="K132" s="20"/>
    </row>
    <row r="133" spans="1:11" ht="15" customHeight="1">
      <c r="A133" s="281"/>
      <c r="B133" s="281"/>
      <c r="C133" s="17" t="s">
        <v>21</v>
      </c>
      <c r="D133" s="276" t="s">
        <v>185</v>
      </c>
      <c r="E133" s="276"/>
      <c r="F133" s="19">
        <v>125</v>
      </c>
      <c r="G133" s="22"/>
      <c r="H133" s="21"/>
      <c r="I133" s="21"/>
      <c r="J133" s="21"/>
      <c r="K133" s="20"/>
    </row>
    <row r="134" spans="1:11" ht="15" customHeight="1">
      <c r="A134" s="281"/>
      <c r="B134" s="281"/>
      <c r="C134" s="17" t="s">
        <v>24</v>
      </c>
      <c r="D134" s="276" t="s">
        <v>26</v>
      </c>
      <c r="E134" s="276"/>
      <c r="F134" s="19">
        <v>126</v>
      </c>
      <c r="G134" s="22"/>
      <c r="H134" s="21"/>
      <c r="I134" s="21"/>
      <c r="J134" s="21"/>
      <c r="K134" s="20"/>
    </row>
    <row r="135" spans="1:11" ht="27" customHeight="1">
      <c r="A135" s="281"/>
      <c r="B135" s="281"/>
      <c r="C135" s="31" t="s">
        <v>25</v>
      </c>
      <c r="D135" s="276" t="s">
        <v>186</v>
      </c>
      <c r="E135" s="276"/>
      <c r="F135" s="19">
        <v>127</v>
      </c>
      <c r="G135" s="22"/>
      <c r="H135" s="21"/>
      <c r="I135" s="21"/>
      <c r="J135" s="21"/>
      <c r="K135" s="20"/>
    </row>
    <row r="136" spans="1:11" ht="15" customHeight="1">
      <c r="A136" s="281"/>
      <c r="B136" s="281"/>
      <c r="C136" s="9" t="s">
        <v>187</v>
      </c>
      <c r="D136" s="280" t="s">
        <v>188</v>
      </c>
      <c r="E136" s="280"/>
      <c r="F136" s="19">
        <v>128</v>
      </c>
      <c r="G136" s="22"/>
      <c r="H136" s="21"/>
      <c r="I136" s="21"/>
      <c r="J136" s="21"/>
      <c r="K136" s="20"/>
    </row>
    <row r="137" spans="1:11" ht="15">
      <c r="A137" s="281"/>
      <c r="B137" s="17"/>
      <c r="C137" s="32"/>
      <c r="D137" s="33" t="s">
        <v>59</v>
      </c>
      <c r="E137" s="34" t="s">
        <v>189</v>
      </c>
      <c r="F137" s="19">
        <v>129</v>
      </c>
      <c r="G137" s="22"/>
      <c r="H137" s="21"/>
      <c r="I137" s="21"/>
      <c r="J137" s="21"/>
      <c r="K137" s="20"/>
    </row>
    <row r="138" spans="1:11" ht="27" customHeight="1">
      <c r="A138" s="281"/>
      <c r="B138" s="17"/>
      <c r="C138" s="35"/>
      <c r="D138" s="33" t="s">
        <v>190</v>
      </c>
      <c r="E138" s="30" t="s">
        <v>191</v>
      </c>
      <c r="F138" s="19">
        <v>130</v>
      </c>
      <c r="G138" s="22"/>
      <c r="H138" s="21"/>
      <c r="I138" s="21"/>
      <c r="J138" s="21"/>
      <c r="K138" s="20"/>
    </row>
    <row r="139" spans="1:11" ht="27" customHeight="1">
      <c r="A139" s="281"/>
      <c r="B139" s="17"/>
      <c r="C139" s="35"/>
      <c r="D139" s="33" t="s">
        <v>192</v>
      </c>
      <c r="E139" s="36" t="s">
        <v>193</v>
      </c>
      <c r="F139" s="19" t="s">
        <v>194</v>
      </c>
      <c r="G139" s="22"/>
      <c r="H139" s="21"/>
      <c r="I139" s="21"/>
      <c r="J139" s="21"/>
      <c r="K139" s="20"/>
    </row>
    <row r="140" spans="1:11" ht="15" customHeight="1">
      <c r="A140" s="281"/>
      <c r="B140" s="17"/>
      <c r="C140" s="35"/>
      <c r="D140" s="33" t="s">
        <v>61</v>
      </c>
      <c r="E140" s="34" t="s">
        <v>195</v>
      </c>
      <c r="F140" s="19">
        <v>131</v>
      </c>
      <c r="G140" s="22"/>
      <c r="H140" s="21"/>
      <c r="I140" s="21"/>
      <c r="J140" s="21"/>
      <c r="K140" s="20"/>
    </row>
    <row r="141" spans="1:11" ht="15" customHeight="1">
      <c r="A141" s="281"/>
      <c r="B141" s="17"/>
      <c r="C141" s="17"/>
      <c r="D141" s="18" t="s">
        <v>196</v>
      </c>
      <c r="E141" s="18" t="s">
        <v>197</v>
      </c>
      <c r="F141" s="19">
        <v>132</v>
      </c>
      <c r="G141" s="22"/>
      <c r="H141" s="21"/>
      <c r="I141" s="21"/>
      <c r="J141" s="21"/>
      <c r="K141" s="20"/>
    </row>
    <row r="142" spans="1:11" ht="15" customHeight="1">
      <c r="A142" s="281"/>
      <c r="B142" s="17"/>
      <c r="C142" s="17"/>
      <c r="D142" s="18"/>
      <c r="E142" s="18" t="s">
        <v>198</v>
      </c>
      <c r="F142" s="19">
        <v>133</v>
      </c>
      <c r="G142" s="22"/>
      <c r="H142" s="21"/>
      <c r="I142" s="21"/>
      <c r="J142" s="21"/>
      <c r="K142" s="20"/>
    </row>
    <row r="143" spans="1:11" ht="24.75" customHeight="1">
      <c r="A143" s="281"/>
      <c r="B143" s="17"/>
      <c r="C143" s="17"/>
      <c r="D143" s="18"/>
      <c r="E143" s="18" t="s">
        <v>199</v>
      </c>
      <c r="F143" s="19">
        <v>134</v>
      </c>
      <c r="G143" s="22"/>
      <c r="H143" s="21"/>
      <c r="I143" s="21"/>
      <c r="J143" s="21"/>
      <c r="K143" s="20"/>
    </row>
    <row r="144" spans="1:11" ht="15">
      <c r="A144" s="281"/>
      <c r="B144" s="17"/>
      <c r="C144" s="17"/>
      <c r="D144" s="18"/>
      <c r="E144" s="37" t="s">
        <v>200</v>
      </c>
      <c r="F144" s="19">
        <v>135</v>
      </c>
      <c r="G144" s="22"/>
      <c r="H144" s="21"/>
      <c r="I144" s="21"/>
      <c r="J144" s="21"/>
      <c r="K144" s="20"/>
    </row>
    <row r="145" spans="1:11" ht="15" customHeight="1">
      <c r="A145" s="281"/>
      <c r="B145" s="17">
        <v>2</v>
      </c>
      <c r="C145" s="17"/>
      <c r="D145" s="276" t="s">
        <v>201</v>
      </c>
      <c r="E145" s="276"/>
      <c r="F145" s="19">
        <v>136</v>
      </c>
      <c r="G145" s="22"/>
      <c r="H145" s="21"/>
      <c r="I145" s="21"/>
      <c r="J145" s="21"/>
      <c r="K145" s="20"/>
    </row>
    <row r="146" spans="1:11" ht="15" customHeight="1">
      <c r="A146" s="281"/>
      <c r="B146" s="281"/>
      <c r="C146" s="17" t="s">
        <v>4</v>
      </c>
      <c r="D146" s="276" t="s">
        <v>220</v>
      </c>
      <c r="E146" s="276"/>
      <c r="F146" s="19">
        <v>137</v>
      </c>
      <c r="G146" s="22"/>
      <c r="H146" s="21"/>
      <c r="I146" s="21"/>
      <c r="J146" s="21"/>
      <c r="K146" s="20"/>
    </row>
    <row r="147" spans="1:11" ht="15" customHeight="1">
      <c r="A147" s="281"/>
      <c r="B147" s="281"/>
      <c r="C147" s="17"/>
      <c r="D147" s="18" t="s">
        <v>43</v>
      </c>
      <c r="E147" s="18" t="s">
        <v>202</v>
      </c>
      <c r="F147" s="19">
        <v>138</v>
      </c>
      <c r="G147" s="22"/>
      <c r="H147" s="21"/>
      <c r="I147" s="21"/>
      <c r="J147" s="21"/>
      <c r="K147" s="20"/>
    </row>
    <row r="148" spans="1:11" ht="15" customHeight="1">
      <c r="A148" s="281"/>
      <c r="B148" s="281"/>
      <c r="C148" s="17"/>
      <c r="D148" s="18" t="s">
        <v>45</v>
      </c>
      <c r="E148" s="18" t="s">
        <v>203</v>
      </c>
      <c r="F148" s="19">
        <v>139</v>
      </c>
      <c r="G148" s="22"/>
      <c r="H148" s="21"/>
      <c r="I148" s="21"/>
      <c r="J148" s="21"/>
      <c r="K148" s="20"/>
    </row>
    <row r="149" spans="1:11" ht="12.75" customHeight="1">
      <c r="A149" s="281"/>
      <c r="B149" s="281"/>
      <c r="C149" s="17" t="s">
        <v>6</v>
      </c>
      <c r="D149" s="276" t="s">
        <v>221</v>
      </c>
      <c r="E149" s="276"/>
      <c r="F149" s="19">
        <v>140</v>
      </c>
      <c r="G149" s="38"/>
      <c r="H149" s="38"/>
      <c r="I149" s="39"/>
      <c r="J149" s="40"/>
      <c r="K149" s="40"/>
    </row>
    <row r="150" spans="1:11" ht="12.75" customHeight="1">
      <c r="A150" s="281"/>
      <c r="B150" s="281"/>
      <c r="C150" s="17"/>
      <c r="D150" s="18" t="s">
        <v>83</v>
      </c>
      <c r="E150" s="18" t="s">
        <v>202</v>
      </c>
      <c r="F150" s="19">
        <v>141</v>
      </c>
      <c r="G150" s="38"/>
      <c r="H150" s="38"/>
      <c r="I150" s="39"/>
      <c r="J150" s="40"/>
      <c r="K150" s="40"/>
    </row>
    <row r="151" spans="1:11" ht="12.75" customHeight="1">
      <c r="A151" s="281"/>
      <c r="B151" s="281"/>
      <c r="C151" s="17"/>
      <c r="D151" s="18" t="s">
        <v>85</v>
      </c>
      <c r="E151" s="18" t="s">
        <v>203</v>
      </c>
      <c r="F151" s="19">
        <v>142</v>
      </c>
      <c r="G151" s="41"/>
      <c r="H151" s="41"/>
      <c r="I151" s="41"/>
      <c r="J151" s="41"/>
      <c r="K151" s="41"/>
    </row>
    <row r="152" spans="1:11" ht="16.5" customHeight="1">
      <c r="A152" s="281"/>
      <c r="B152" s="281"/>
      <c r="C152" s="17" t="s">
        <v>21</v>
      </c>
      <c r="D152" s="276" t="s">
        <v>204</v>
      </c>
      <c r="E152" s="276"/>
      <c r="F152" s="19">
        <v>143</v>
      </c>
      <c r="G152" s="41"/>
      <c r="H152" s="41"/>
      <c r="I152" s="41"/>
      <c r="J152" s="41"/>
      <c r="K152" s="41"/>
    </row>
    <row r="153" spans="1:11" ht="12.75" customHeight="1">
      <c r="A153" s="281"/>
      <c r="B153" s="17">
        <v>3</v>
      </c>
      <c r="C153" s="17"/>
      <c r="D153" s="276" t="s">
        <v>16</v>
      </c>
      <c r="E153" s="276"/>
      <c r="F153" s="19">
        <v>144</v>
      </c>
      <c r="G153" s="41"/>
      <c r="H153" s="41"/>
      <c r="I153" s="41"/>
      <c r="J153" s="41"/>
      <c r="K153" s="41"/>
    </row>
    <row r="154" spans="1:11" ht="12.75" customHeight="1">
      <c r="A154" s="17" t="s">
        <v>17</v>
      </c>
      <c r="B154" s="17"/>
      <c r="C154" s="17"/>
      <c r="D154" s="276" t="s">
        <v>205</v>
      </c>
      <c r="E154" s="276"/>
      <c r="F154" s="19">
        <v>145</v>
      </c>
      <c r="G154" s="41"/>
      <c r="H154" s="41"/>
      <c r="I154" s="41"/>
      <c r="J154" s="41"/>
      <c r="K154" s="41"/>
    </row>
    <row r="155" spans="1:11" ht="12.75">
      <c r="A155" s="42"/>
      <c r="B155" s="42"/>
      <c r="C155" s="42"/>
      <c r="D155" s="43"/>
      <c r="E155" s="43" t="s">
        <v>206</v>
      </c>
      <c r="F155" s="19">
        <v>146</v>
      </c>
      <c r="G155" s="41"/>
      <c r="H155" s="41"/>
      <c r="I155" s="41"/>
      <c r="J155" s="41"/>
      <c r="K155" s="41"/>
    </row>
    <row r="156" spans="1:11" ht="12.75" customHeight="1">
      <c r="A156" s="42"/>
      <c r="B156" s="42"/>
      <c r="C156" s="42"/>
      <c r="D156" s="43"/>
      <c r="E156" s="43" t="s">
        <v>207</v>
      </c>
      <c r="F156" s="19">
        <v>147</v>
      </c>
      <c r="G156" s="41"/>
      <c r="H156" s="41"/>
      <c r="I156" s="41"/>
      <c r="J156" s="41"/>
      <c r="K156" s="41"/>
    </row>
    <row r="157" spans="1:11" ht="12.75" customHeight="1">
      <c r="A157" s="44" t="s">
        <v>18</v>
      </c>
      <c r="B157" s="45"/>
      <c r="C157" s="45"/>
      <c r="D157" s="277" t="s">
        <v>19</v>
      </c>
      <c r="E157" s="277"/>
      <c r="F157" s="19">
        <v>148</v>
      </c>
      <c r="G157" s="41"/>
      <c r="H157" s="41"/>
      <c r="I157" s="41"/>
      <c r="J157" s="41"/>
      <c r="K157" s="41"/>
    </row>
    <row r="158" spans="1:11" ht="15" customHeight="1">
      <c r="A158" s="46" t="s">
        <v>20</v>
      </c>
      <c r="B158" s="47"/>
      <c r="C158" s="48"/>
      <c r="D158" s="277" t="s">
        <v>33</v>
      </c>
      <c r="E158" s="277"/>
      <c r="F158" s="19">
        <v>149</v>
      </c>
      <c r="G158" s="41"/>
      <c r="H158" s="41"/>
      <c r="I158" s="41"/>
      <c r="J158" s="41"/>
      <c r="K158" s="41"/>
    </row>
    <row r="159" spans="1:11" ht="12.75" customHeight="1">
      <c r="A159" s="49" t="s">
        <v>22</v>
      </c>
      <c r="B159" s="50"/>
      <c r="C159" s="32"/>
      <c r="D159" s="277" t="s">
        <v>222</v>
      </c>
      <c r="E159" s="277"/>
      <c r="F159" s="19">
        <v>150</v>
      </c>
      <c r="G159" s="41"/>
      <c r="H159" s="41"/>
      <c r="I159" s="41"/>
      <c r="J159" s="41"/>
      <c r="K159" s="41"/>
    </row>
    <row r="160" spans="1:11" ht="15" customHeight="1">
      <c r="A160" s="17" t="s">
        <v>23</v>
      </c>
      <c r="B160" s="41"/>
      <c r="C160" s="41"/>
      <c r="D160" s="51" t="s">
        <v>223</v>
      </c>
      <c r="E160" s="51"/>
      <c r="F160" s="41">
        <v>151</v>
      </c>
      <c r="G160" s="41"/>
      <c r="H160" s="41"/>
      <c r="I160" s="41"/>
      <c r="J160" s="41"/>
      <c r="K160" s="41"/>
    </row>
    <row r="161" spans="1:11" ht="14.25" customHeight="1">
      <c r="A161" s="17" t="s">
        <v>27</v>
      </c>
      <c r="B161" s="41"/>
      <c r="C161" s="41"/>
      <c r="D161" s="278" t="s">
        <v>224</v>
      </c>
      <c r="E161" s="278"/>
      <c r="F161" s="41">
        <v>152</v>
      </c>
      <c r="G161" s="41"/>
      <c r="H161" s="41"/>
      <c r="I161" s="41"/>
      <c r="J161" s="41"/>
      <c r="K161" s="41"/>
    </row>
    <row r="165" spans="5:11" ht="15" customHeight="1">
      <c r="E165" s="273" t="s">
        <v>34</v>
      </c>
      <c r="F165" s="273"/>
      <c r="I165" s="274" t="s">
        <v>225</v>
      </c>
      <c r="J165" s="274"/>
      <c r="K165" s="274"/>
    </row>
    <row r="166" spans="9:11" ht="15" customHeight="1">
      <c r="I166" s="275" t="s">
        <v>208</v>
      </c>
      <c r="J166" s="275"/>
      <c r="K166" s="275"/>
    </row>
  </sheetData>
  <sheetProtection selectLockedCells="1" selectUnlockedCells="1"/>
  <mergeCells count="110">
    <mergeCell ref="A4:K4"/>
    <mergeCell ref="D9:E9"/>
    <mergeCell ref="A10:A36"/>
    <mergeCell ref="D10:E10"/>
    <mergeCell ref="B11:B21"/>
    <mergeCell ref="D11:E11"/>
    <mergeCell ref="D16:E16"/>
    <mergeCell ref="D17:E17"/>
    <mergeCell ref="C18:C19"/>
    <mergeCell ref="D20:E20"/>
    <mergeCell ref="D21:E21"/>
    <mergeCell ref="D22:E22"/>
    <mergeCell ref="D30:E30"/>
    <mergeCell ref="B31:B35"/>
    <mergeCell ref="D31:E31"/>
    <mergeCell ref="D32:E32"/>
    <mergeCell ref="D33:E33"/>
    <mergeCell ref="D34:E34"/>
    <mergeCell ref="D35:E35"/>
    <mergeCell ref="D36:E36"/>
    <mergeCell ref="B37:E37"/>
    <mergeCell ref="A38:A153"/>
    <mergeCell ref="C38:E38"/>
    <mergeCell ref="B39:B136"/>
    <mergeCell ref="C39:E39"/>
    <mergeCell ref="D40:E40"/>
    <mergeCell ref="D41:E41"/>
    <mergeCell ref="D42:E42"/>
    <mergeCell ref="D45:E45"/>
    <mergeCell ref="D54:E54"/>
    <mergeCell ref="D55:E55"/>
    <mergeCell ref="D56:E56"/>
    <mergeCell ref="D58:E58"/>
    <mergeCell ref="D65:E65"/>
    <mergeCell ref="D70:E70"/>
    <mergeCell ref="D46:E46"/>
    <mergeCell ref="D47:E47"/>
    <mergeCell ref="D48:E48"/>
    <mergeCell ref="D49:E49"/>
    <mergeCell ref="D50:E50"/>
    <mergeCell ref="D53:E53"/>
    <mergeCell ref="D77:E77"/>
    <mergeCell ref="D86:E86"/>
    <mergeCell ref="C87:E87"/>
    <mergeCell ref="D88:E88"/>
    <mergeCell ref="D89:E89"/>
    <mergeCell ref="D90:E90"/>
    <mergeCell ref="D71:E71"/>
    <mergeCell ref="D72:E72"/>
    <mergeCell ref="D73:E73"/>
    <mergeCell ref="D74:E74"/>
    <mergeCell ref="D75:E75"/>
    <mergeCell ref="D76:E76"/>
    <mergeCell ref="C97:C99"/>
    <mergeCell ref="D97:E97"/>
    <mergeCell ref="D98:E98"/>
    <mergeCell ref="D99:E99"/>
    <mergeCell ref="D100:E100"/>
    <mergeCell ref="D101:E101"/>
    <mergeCell ref="D91:E91"/>
    <mergeCell ref="D92:E92"/>
    <mergeCell ref="D93:E93"/>
    <mergeCell ref="C94:E94"/>
    <mergeCell ref="D95:E95"/>
    <mergeCell ref="D96:E96"/>
    <mergeCell ref="D110:E110"/>
    <mergeCell ref="D111:E111"/>
    <mergeCell ref="D112:E112"/>
    <mergeCell ref="C113:C119"/>
    <mergeCell ref="D113:E113"/>
    <mergeCell ref="D116:E116"/>
    <mergeCell ref="D119:E119"/>
    <mergeCell ref="D104:E104"/>
    <mergeCell ref="D105:E105"/>
    <mergeCell ref="D106:E106"/>
    <mergeCell ref="D107:E107"/>
    <mergeCell ref="D108:E108"/>
    <mergeCell ref="D109:E109"/>
    <mergeCell ref="D120:E120"/>
    <mergeCell ref="D121:E121"/>
    <mergeCell ref="C122:C127"/>
    <mergeCell ref="D122:E122"/>
    <mergeCell ref="D123:E123"/>
    <mergeCell ref="D124:E124"/>
    <mergeCell ref="D125:E125"/>
    <mergeCell ref="D126:E126"/>
    <mergeCell ref="D127:E127"/>
    <mergeCell ref="D134:E134"/>
    <mergeCell ref="D135:E135"/>
    <mergeCell ref="D136:E136"/>
    <mergeCell ref="D145:E145"/>
    <mergeCell ref="B146:B152"/>
    <mergeCell ref="D146:E146"/>
    <mergeCell ref="D149:E149"/>
    <mergeCell ref="D152:E152"/>
    <mergeCell ref="C128:E128"/>
    <mergeCell ref="D129:E129"/>
    <mergeCell ref="D130:E130"/>
    <mergeCell ref="D131:E131"/>
    <mergeCell ref="D132:E132"/>
    <mergeCell ref="D133:E133"/>
    <mergeCell ref="E165:F165"/>
    <mergeCell ref="I165:K165"/>
    <mergeCell ref="I166:K166"/>
    <mergeCell ref="D153:E153"/>
    <mergeCell ref="D154:E154"/>
    <mergeCell ref="D157:E157"/>
    <mergeCell ref="D158:E158"/>
    <mergeCell ref="D159:E159"/>
    <mergeCell ref="D161:E161"/>
  </mergeCells>
  <printOptions/>
  <pageMargins left="0.5513888888888889" right="0.19652777777777777" top="0.2361111111111111" bottom="0.39305555555555555" header="0.5118055555555555" footer="0.19652777777777777"/>
  <pageSetup horizontalDpi="300" verticalDpi="300" orientation="portrait" paperSize="9" scale="90" r:id="rId1"/>
  <headerFooter alignWithMargins="0">
    <oddFooter>&amp;C&amp;8Pagina &amp;P din &amp;N&amp;R&amp;8Data &amp;D Ora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MARIANA-CARMEN GHICA</dc:creator>
  <cp:keywords/>
  <dc:description/>
  <cp:lastModifiedBy>Victoria Ghinea</cp:lastModifiedBy>
  <cp:lastPrinted>2019-04-24T09:44:10Z</cp:lastPrinted>
  <dcterms:created xsi:type="dcterms:W3CDTF">2017-11-22T10:24:08Z</dcterms:created>
  <dcterms:modified xsi:type="dcterms:W3CDTF">2019-04-24T09:44:38Z</dcterms:modified>
  <cp:category/>
  <cp:version/>
  <cp:contentType/>
  <cp:contentStatus/>
</cp:coreProperties>
</file>